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3-1 新增地方政府一般债券情况表" sheetId="1" r:id="rId1"/>
    <sheet name="表3-2 新增地方政府专项债券情况表" sheetId="2" r:id="rId2"/>
    <sheet name="表3-3 新增地方政府一般债券资金收支情况表" sheetId="3" r:id="rId3"/>
    <sheet name="表3-4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<sst xmlns="http://schemas.openxmlformats.org/spreadsheetml/2006/main" count="464" uniqueCount="202">
  <si>
    <t>DEBT_T_XXGK_CXZQSY</t>
  </si>
  <si>
    <t>债券存续期公开</t>
  </si>
  <si>
    <t>AD_CODE_GK#440115</t>
  </si>
  <si>
    <t>AD_CODE#440115</t>
  </si>
  <si>
    <t>SET_YEAR_GK#2024</t>
  </si>
  <si>
    <t>ad_name#440115 南沙区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</si>
  <si>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</si>
  <si>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</si>
  <si>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</si>
  <si>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</si>
  <si>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</si>
  <si>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</si>
  <si>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</si>
  <si>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</si>
  <si>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</si>
  <si>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</si>
  <si>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</si>
  <si>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</si>
  <si>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</si>
  <si>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</si>
  <si>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</si>
  <si>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</si>
  <si>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</si>
  <si>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</si>
  <si>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2022年--2023年末440115 南沙区发行的新增地方政府一般债券情况表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</si>
  <si>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</si>
  <si>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</si>
  <si>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</si>
  <si>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</si>
  <si>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</si>
  <si>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</si>
  <si>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</si>
  <si>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</si>
  <si>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</si>
  <si>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</si>
  <si>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</si>
  <si>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</si>
  <si>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</si>
  <si>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</si>
  <si>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注：本表由使用债券资金的部门不迟于每年6月底前公开，反映截至上年末一般债券及项目信息。</t>
  </si>
  <si>
    <t xml:space="preserve"> AND T.AD_CODE_GK=44 AND T.SET_YEAR_GK=2024 AND T.ZWLB_ID=02</t>
  </si>
  <si>
    <t>ZWLB_NAME#专项债券</t>
  </si>
  <si>
    <t>ZWLB_ID#02</t>
  </si>
  <si>
    <t>XMZCLX#</t>
  </si>
  <si>
    <t>XMSY#</t>
  </si>
  <si>
    <t>表3-2</t>
  </si>
  <si>
    <t>2022年--2023年末440115 南沙区发行的新增地方政府专项债券情况表</t>
  </si>
  <si>
    <t>债券项目资产类型</t>
  </si>
  <si>
    <t>已取得项目收益</t>
  </si>
  <si>
    <t>2023年度已取得收益</t>
  </si>
  <si>
    <t>项目预期收益</t>
  </si>
  <si>
    <t>2022年广东省在澳门发行的离岸人民币地方政府债券</t>
  </si>
  <si>
    <t>MO0000000097</t>
  </si>
  <si>
    <t>其他领域专项债券</t>
  </si>
  <si>
    <t>2022-10-28</t>
  </si>
  <si>
    <t>2.65</t>
  </si>
  <si>
    <t>3年</t>
  </si>
  <si>
    <t>10B76C2BC88746758F479AF0A82EA52C</t>
  </si>
  <si>
    <t>003</t>
  </si>
  <si>
    <t>2022年广东省政府专项债券（二十八期）</t>
  </si>
  <si>
    <t>2271022</t>
  </si>
  <si>
    <t>2022-06-15</t>
  </si>
  <si>
    <t>2.86</t>
  </si>
  <si>
    <t>10年</t>
  </si>
  <si>
    <t>E9420043889E4761BD2BF2FA1700D9A4</t>
  </si>
  <si>
    <t>010</t>
  </si>
  <si>
    <t>2022年广东省政府专项债券（二十二期）</t>
  </si>
  <si>
    <t>2205696</t>
  </si>
  <si>
    <t>2022-05-12</t>
  </si>
  <si>
    <t>3.28</t>
  </si>
  <si>
    <t>20年</t>
  </si>
  <si>
    <t>4768FA491802434B9C35E9EF1803789A</t>
  </si>
  <si>
    <t>020</t>
  </si>
  <si>
    <t>2022年广东省政府专项债券（二十四期）</t>
  </si>
  <si>
    <t>2205698</t>
  </si>
  <si>
    <t>3.4</t>
  </si>
  <si>
    <t>30年</t>
  </si>
  <si>
    <t>E2C86C7AC3EB4494A0439EDB3E659D7C</t>
  </si>
  <si>
    <t>030</t>
  </si>
  <si>
    <t>2022年广东省政府专项债券（三期）</t>
  </si>
  <si>
    <t>2205073</t>
  </si>
  <si>
    <t>2022-01-24</t>
  </si>
  <si>
    <t>2.89</t>
  </si>
  <si>
    <t>81EFAD61947D46B3B494464CB998D65D</t>
  </si>
  <si>
    <t>2022年广东省政府专项债券（三十九期）</t>
  </si>
  <si>
    <t>2271713</t>
  </si>
  <si>
    <t>2022-10-10</t>
  </si>
  <si>
    <t>3.12</t>
  </si>
  <si>
    <t>C134D2DE3214492D8881E5FA775F0956</t>
  </si>
  <si>
    <t>2022年广东省政府专项债券（三十七期）</t>
  </si>
  <si>
    <t>2271711</t>
  </si>
  <si>
    <t>2.85</t>
  </si>
  <si>
    <t>FED7207BBE6A48F1949D2BF05B397C02</t>
  </si>
  <si>
    <t>2022年广东省政府专项债券（三十期）</t>
  </si>
  <si>
    <t>2271024</t>
  </si>
  <si>
    <t>3.22</t>
  </si>
  <si>
    <t>CC3F3ECF8F7949F98BB37F05279CD4E2</t>
  </si>
  <si>
    <t>2022年广东省政府专项债券（三十一期）</t>
  </si>
  <si>
    <t>2271025</t>
  </si>
  <si>
    <t>3.37</t>
  </si>
  <si>
    <t>A155A5A25FA84F5CAE54D31569AB61E8</t>
  </si>
  <si>
    <t>2022年广东省政府专项债券（十三期）</t>
  </si>
  <si>
    <t>2205352</t>
  </si>
  <si>
    <t>2022-03-15</t>
  </si>
  <si>
    <t>2.92</t>
  </si>
  <si>
    <t>37A9AC36CC5A4C44BC0C77296A6DD034</t>
  </si>
  <si>
    <t>2022年广东省政府专项债券（十一期）</t>
  </si>
  <si>
    <t>2205081</t>
  </si>
  <si>
    <t>2.81</t>
  </si>
  <si>
    <t>7年</t>
  </si>
  <si>
    <t>A65EF3009FA847A88144F2DCF690E273</t>
  </si>
  <si>
    <t>007</t>
  </si>
  <si>
    <t>2023年广东省在澳门发行的离岸人民币地方政府债券（一期）</t>
  </si>
  <si>
    <t>MO0000000261</t>
  </si>
  <si>
    <t>2023-08-31</t>
  </si>
  <si>
    <t>2.4</t>
  </si>
  <si>
    <t>2年</t>
  </si>
  <si>
    <t>ABC193885FC44676AB5DD6107A716A84</t>
  </si>
  <si>
    <t>002</t>
  </si>
  <si>
    <t>2023年广东省政府专项债券（二十二期）</t>
  </si>
  <si>
    <t>198248</t>
  </si>
  <si>
    <t>2023-05-18</t>
  </si>
  <si>
    <t>15年</t>
  </si>
  <si>
    <t>16F875E38A0D4F94806E2097E5639E2D</t>
  </si>
  <si>
    <t>015</t>
  </si>
  <si>
    <t>2023年广东省政府专项债券（二十七期）</t>
  </si>
  <si>
    <t>198253</t>
  </si>
  <si>
    <t>39160015A8AC4AD0AD29916673AFA582</t>
  </si>
  <si>
    <t>2023年广东省政府专项债券（二十三期）</t>
  </si>
  <si>
    <t>198249</t>
  </si>
  <si>
    <t>3</t>
  </si>
  <si>
    <t>022846D1BC7E4FBFA10AF1E9E3525FBE</t>
  </si>
  <si>
    <t>2023年广东省政府专项债券（二十五期）</t>
  </si>
  <si>
    <t>198251</t>
  </si>
  <si>
    <t>FAB6177A16304C0191627385CA56F538</t>
  </si>
  <si>
    <t>2023年广东省政府专项债券（七期）</t>
  </si>
  <si>
    <t>2305034</t>
  </si>
  <si>
    <t>2023-01-17</t>
  </si>
  <si>
    <t>3.34</t>
  </si>
  <si>
    <t>44B8EAE3F20F48BB86D0089F88F7D009</t>
  </si>
  <si>
    <t>2023年广东省政府专项债券（三期）</t>
  </si>
  <si>
    <t>2305030</t>
  </si>
  <si>
    <t>C575493FC75B4964BC152719927D3B10</t>
  </si>
  <si>
    <t>2023年广东省政府专项债券（三十四期）</t>
  </si>
  <si>
    <t>2305878</t>
  </si>
  <si>
    <t>2023-08-02</t>
  </si>
  <si>
    <t>4C239ED041A6497CA372B21277E366C4</t>
  </si>
  <si>
    <t>2023年广东省政府专项债券（三十五期）</t>
  </si>
  <si>
    <t>2305879</t>
  </si>
  <si>
    <t>2.99</t>
  </si>
  <si>
    <t>E6FB5525C289459295333BC47CE47DBD</t>
  </si>
  <si>
    <t>2023年广东省政府专项债券（十六期）</t>
  </si>
  <si>
    <t>2305346</t>
  </si>
  <si>
    <t>2023-04-13</t>
  </si>
  <si>
    <t>3.33</t>
  </si>
  <si>
    <t>2185C78A45B3493DA10873C9BAE3EE2D</t>
  </si>
  <si>
    <t>2023年广东省政府专项债券（十三期）</t>
  </si>
  <si>
    <t>2305343</t>
  </si>
  <si>
    <t>3.16</t>
  </si>
  <si>
    <t>5BC583ED04F74E5A8F0C7F4A530C5903</t>
  </si>
  <si>
    <t>2023年广东省政府专项债券（四十九期）</t>
  </si>
  <si>
    <t>198319</t>
  </si>
  <si>
    <t>2023-08-28</t>
  </si>
  <si>
    <t>2.7</t>
  </si>
  <si>
    <t>439C1DE090E644C0B4176CA113ED5F64</t>
  </si>
  <si>
    <t>2023年广东省政府专项债券（四十期）</t>
  </si>
  <si>
    <t>2305884</t>
  </si>
  <si>
    <t>96343DD603304047B9ED4ABB7FDBED61</t>
  </si>
  <si>
    <t>2023年广东省政府专项债券（五期）</t>
  </si>
  <si>
    <t>2305032</t>
  </si>
  <si>
    <t>3.19</t>
  </si>
  <si>
    <t>D1B3F098597A4658BF84241F684CCF80</t>
  </si>
  <si>
    <t>2023年广东省政府专项债券（五十七期）</t>
  </si>
  <si>
    <t>2371043</t>
  </si>
  <si>
    <t>2.96</t>
  </si>
  <si>
    <t>A8DCC7A5B724407C80D04E53F411A18C</t>
  </si>
  <si>
    <t>2023年广东省政府专项债券（五十一期）</t>
  </si>
  <si>
    <t>198321</t>
  </si>
  <si>
    <t>F38D87CA8541468C916390E8A08CD32D</t>
  </si>
  <si>
    <t>注：本表由使用债券资金的部门不迟于每年6月底前公开，反映截至上年末专项债券及项目信息。</t>
  </si>
  <si>
    <t>DEBT_T_XXGK_CXSRZC</t>
  </si>
  <si>
    <t xml:space="preserve"> AND T.AD_CODE_GK=440115 AND T.SET_YEAR_GK=2024 AND T.ZWLB_ID='01'</t>
  </si>
  <si>
    <t>AD_NAME#440115 南沙区</t>
  </si>
  <si>
    <t>SET_YEAR#2024</t>
  </si>
  <si>
    <t>SR_AMT#</t>
  </si>
  <si>
    <t>GNFL_NAME#</t>
  </si>
  <si>
    <t>ZC_AMT#</t>
  </si>
  <si>
    <t>GNFL_CODE#</t>
  </si>
  <si>
    <t>表3-3</t>
  </si>
  <si>
    <t>2022年--2023年末440115 南沙区发行的新增地方政府一般债券资金收支情况表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</si>
  <si>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</si>
  <si>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</si>
  <si>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</si>
  <si>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</si>
  <si>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</si>
  <si>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</si>
  <si>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 xml:space="preserve"> AND T.AD_CODE_GK=440115 AND T.SET_YEAR_GK=2024 AND T.ZWLB_ID='02'</t>
  </si>
  <si>
    <t>表3-4</t>
  </si>
  <si>
    <t>2022年--2023年末440115 南沙区发行的新增地方政府专项债券资金收支情况表</t>
  </si>
  <si>
    <t>2022年--2023年末新增专项债券资金收入</t>
  </si>
  <si>
    <t>2022年--2023年末新增专项债券资金安排的支出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</si>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</sst>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4" applyNumberFormat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idden="1" spans="1:4">
      <c r="A1" s="1">
        <v>0</v>
      </c>
      <c r="B1" s="1" t="s">
        <v>0</v>
      </c>
      <c r="C1" s="1"/>
      <c r="D1" s="1" t="s">
        <v>1</v>
      </c>
    </row>
    <row r="2" ht="22.5" hidden="1" spans="1:7">
      <c r="A2" s="1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idden="1" spans="1:17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</row>
    <row r="4" hidden="1" spans="1:2">
      <c r="A4" s="1">
        <v>0</v>
      </c>
      <c r="B4" s="1" t="s">
        <v>23</v>
      </c>
    </row>
    <row r="5" ht="27.85" customHeight="1" spans="1:14">
      <c r="A5" s="1">
        <v>0</v>
      </c>
      <c r="B5" s="2" t="s">
        <v>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25</v>
      </c>
    </row>
    <row r="7" ht="18.05" customHeight="1" spans="1:14">
      <c r="A7" s="1">
        <v>0</v>
      </c>
      <c r="B7" s="20"/>
      <c r="C7" s="21" t="s">
        <v>26</v>
      </c>
      <c r="D7" s="21"/>
      <c r="E7" s="21"/>
      <c r="F7" s="21"/>
      <c r="G7" s="21"/>
      <c r="H7" s="21"/>
      <c r="I7" s="21"/>
      <c r="J7" s="29" t="s">
        <v>27</v>
      </c>
      <c r="K7" s="29"/>
      <c r="L7" s="30" t="s">
        <v>28</v>
      </c>
      <c r="M7" s="30"/>
      <c r="N7" s="34" t="s">
        <v>29</v>
      </c>
    </row>
    <row r="8" ht="14.3" customHeight="1" spans="1:14">
      <c r="A8" s="1">
        <v>0</v>
      </c>
      <c r="B8" s="22" t="s">
        <v>30</v>
      </c>
      <c r="C8" s="23" t="s">
        <v>31</v>
      </c>
      <c r="D8" s="23" t="s">
        <v>32</v>
      </c>
      <c r="E8" s="23" t="s">
        <v>33</v>
      </c>
      <c r="G8" s="23" t="s">
        <v>34</v>
      </c>
      <c r="H8" s="23" t="s">
        <v>35</v>
      </c>
      <c r="I8" s="23" t="s">
        <v>36</v>
      </c>
      <c r="J8" s="7"/>
      <c r="K8" s="23" t="s">
        <v>37</v>
      </c>
      <c r="L8" s="7"/>
      <c r="M8" s="23" t="s">
        <v>37</v>
      </c>
      <c r="N8" s="34"/>
    </row>
    <row r="9" ht="14.3" customHeight="1" spans="1:17">
      <c r="A9" s="1" t="s">
        <v>38</v>
      </c>
      <c r="B9" s="24"/>
      <c r="C9" s="24"/>
      <c r="D9" s="24"/>
      <c r="E9" s="11"/>
      <c r="F9" s="1"/>
      <c r="G9" s="24"/>
      <c r="H9" s="25"/>
      <c r="I9" s="24"/>
      <c r="J9" s="32"/>
      <c r="K9" s="32"/>
      <c r="L9" s="32"/>
      <c r="M9" s="32"/>
      <c r="N9" s="35"/>
      <c r="O9" s="1"/>
      <c r="P9" s="1"/>
      <c r="Q9" s="1"/>
    </row>
    <row r="10" ht="14.3" customHeight="1" spans="2:10">
      <c r="B10" s="26" t="s">
        <v>39</v>
      </c>
      <c r="C10" s="26"/>
      <c r="D10" s="26"/>
      <c r="E10" s="26"/>
      <c r="F10" s="26"/>
      <c r="G10" s="26"/>
      <c r="H10" s="26"/>
      <c r="I10" s="26"/>
      <c r="J10" s="26"/>
    </row>
  </sheetData>
  <mergeCells count="6">
    <mergeCell ref="B5:N5"/>
    <mergeCell ref="C7:I7"/>
    <mergeCell ref="J7:K7"/>
    <mergeCell ref="L7:M7"/>
    <mergeCell ref="B10:J10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workbookViewId="0">
      <pane xSplit="2" ySplit="8" topLeftCell="G9" activePane="bottomRight" state="frozen"/>
      <selection/>
      <selection pane="topRight"/>
      <selection pane="bottomLeft"/>
      <selection pane="bottomRight" activeCell="N35" sqref="N35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20.25" customWidth="1"/>
    <col min="17" max="17" width="13.125" customWidth="1"/>
    <col min="18" max="18" width="9.76666666666667" customWidth="1"/>
    <col min="19" max="21" width="9" hidden="1"/>
    <col min="22" max="22" width="9.76666666666667" customWidth="1"/>
  </cols>
  <sheetData>
    <row r="1" ht="33.75" hidden="1" spans="1:3">
      <c r="A1" s="1">
        <v>0</v>
      </c>
      <c r="B1" s="1" t="s">
        <v>0</v>
      </c>
      <c r="C1" s="1" t="s">
        <v>40</v>
      </c>
    </row>
    <row r="2" ht="22.5" hidden="1" spans="1:9">
      <c r="A2" s="1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41</v>
      </c>
      <c r="G2" s="1" t="s">
        <v>42</v>
      </c>
      <c r="H2" s="1"/>
      <c r="I2" s="1"/>
    </row>
    <row r="3" hidden="1" spans="1:21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43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44</v>
      </c>
      <c r="P3" s="1"/>
      <c r="Q3" s="1"/>
      <c r="R3" s="1" t="s">
        <v>19</v>
      </c>
      <c r="S3" s="1" t="s">
        <v>20</v>
      </c>
      <c r="T3" s="1" t="s">
        <v>21</v>
      </c>
      <c r="U3" s="1" t="s">
        <v>22</v>
      </c>
    </row>
    <row r="4" ht="14.3" customHeight="1" spans="1:2">
      <c r="A4" s="1">
        <v>0</v>
      </c>
      <c r="B4" s="1" t="s">
        <v>45</v>
      </c>
    </row>
    <row r="5" ht="27.85" customHeight="1" spans="1:18">
      <c r="A5" s="1">
        <v>0</v>
      </c>
      <c r="B5" s="2" t="s">
        <v>46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14.3" customHeight="1" spans="1:18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27"/>
      <c r="Q6" s="27"/>
      <c r="R6" s="1" t="s">
        <v>25</v>
      </c>
    </row>
    <row r="7" ht="18.05" customHeight="1" spans="1:18">
      <c r="A7" s="1">
        <v>0</v>
      </c>
      <c r="B7" s="20"/>
      <c r="C7" s="21" t="s">
        <v>26</v>
      </c>
      <c r="D7" s="21"/>
      <c r="E7" s="21"/>
      <c r="F7" s="21"/>
      <c r="G7" s="21"/>
      <c r="H7" s="21"/>
      <c r="I7" s="21"/>
      <c r="J7" s="28" t="s">
        <v>47</v>
      </c>
      <c r="K7" s="29" t="s">
        <v>27</v>
      </c>
      <c r="L7" s="29"/>
      <c r="M7" s="30" t="s">
        <v>28</v>
      </c>
      <c r="N7" s="30"/>
      <c r="O7" s="28" t="s">
        <v>48</v>
      </c>
      <c r="P7" s="28" t="s">
        <v>49</v>
      </c>
      <c r="Q7" s="28" t="s">
        <v>50</v>
      </c>
      <c r="R7" s="34" t="s">
        <v>29</v>
      </c>
    </row>
    <row r="8" ht="17.3" customHeight="1" spans="1:18">
      <c r="A8" s="1">
        <v>0</v>
      </c>
      <c r="B8" s="22" t="s">
        <v>30</v>
      </c>
      <c r="C8" s="23" t="s">
        <v>31</v>
      </c>
      <c r="D8" s="23" t="s">
        <v>32</v>
      </c>
      <c r="E8" s="23" t="s">
        <v>33</v>
      </c>
      <c r="G8" s="23" t="s">
        <v>34</v>
      </c>
      <c r="H8" s="23" t="s">
        <v>35</v>
      </c>
      <c r="I8" s="23" t="s">
        <v>36</v>
      </c>
      <c r="J8" s="28"/>
      <c r="K8" s="7"/>
      <c r="L8" s="23" t="s">
        <v>37</v>
      </c>
      <c r="M8" s="7"/>
      <c r="N8" s="23" t="s">
        <v>37</v>
      </c>
      <c r="O8" s="28"/>
      <c r="P8" s="28"/>
      <c r="Q8" s="28"/>
      <c r="R8" s="34"/>
    </row>
    <row r="9" ht="33.75" spans="1:21">
      <c r="A9" s="1" t="s">
        <v>38</v>
      </c>
      <c r="B9" s="24" t="s">
        <v>51</v>
      </c>
      <c r="C9" s="24" t="s">
        <v>52</v>
      </c>
      <c r="D9" s="24" t="s">
        <v>53</v>
      </c>
      <c r="E9" s="11">
        <v>20</v>
      </c>
      <c r="F9" s="1"/>
      <c r="G9" s="24" t="s">
        <v>54</v>
      </c>
      <c r="H9" s="25" t="s">
        <v>55</v>
      </c>
      <c r="I9" s="24" t="s">
        <v>56</v>
      </c>
      <c r="J9" s="31"/>
      <c r="K9" s="32">
        <v>366.635209</v>
      </c>
      <c r="L9" s="32">
        <v>157.44</v>
      </c>
      <c r="M9" s="32">
        <v>187.2139</v>
      </c>
      <c r="N9" s="32">
        <v>146.96</v>
      </c>
      <c r="O9" s="32">
        <v>0</v>
      </c>
      <c r="P9" s="32">
        <v>0</v>
      </c>
      <c r="Q9" s="32">
        <v>237.7209</v>
      </c>
      <c r="R9" s="35"/>
      <c r="S9" s="1"/>
      <c r="T9" s="1" t="s">
        <v>57</v>
      </c>
      <c r="U9" s="1" t="s">
        <v>58</v>
      </c>
    </row>
    <row r="10" ht="33.75" spans="1:21">
      <c r="A10" s="1" t="s">
        <v>38</v>
      </c>
      <c r="B10" s="24" t="s">
        <v>59</v>
      </c>
      <c r="C10" s="24" t="s">
        <v>60</v>
      </c>
      <c r="D10" s="24" t="s">
        <v>53</v>
      </c>
      <c r="E10" s="11">
        <v>0.5</v>
      </c>
      <c r="F10" s="1"/>
      <c r="G10" s="24" t="s">
        <v>61</v>
      </c>
      <c r="H10" s="25" t="s">
        <v>62</v>
      </c>
      <c r="I10" s="24" t="s">
        <v>63</v>
      </c>
      <c r="J10" s="31"/>
      <c r="K10" s="32">
        <v>32.374052</v>
      </c>
      <c r="L10" s="32">
        <v>13.18</v>
      </c>
      <c r="M10" s="32">
        <v>16.5991</v>
      </c>
      <c r="N10" s="32">
        <v>12.2</v>
      </c>
      <c r="O10" s="32">
        <v>64.276</v>
      </c>
      <c r="P10" s="32">
        <v>0</v>
      </c>
      <c r="Q10" s="32">
        <v>330.3843</v>
      </c>
      <c r="R10" s="35"/>
      <c r="S10" s="1"/>
      <c r="T10" s="1" t="s">
        <v>64</v>
      </c>
      <c r="U10" s="1" t="s">
        <v>65</v>
      </c>
    </row>
    <row r="11" ht="33.75" spans="1:21">
      <c r="A11" s="1" t="s">
        <v>38</v>
      </c>
      <c r="B11" s="24" t="s">
        <v>66</v>
      </c>
      <c r="C11" s="24" t="s">
        <v>67</v>
      </c>
      <c r="D11" s="24" t="s">
        <v>53</v>
      </c>
      <c r="E11" s="11">
        <v>25</v>
      </c>
      <c r="F11" s="1"/>
      <c r="G11" s="24" t="s">
        <v>68</v>
      </c>
      <c r="H11" s="25" t="s">
        <v>69</v>
      </c>
      <c r="I11" s="24" t="s">
        <v>70</v>
      </c>
      <c r="J11" s="31"/>
      <c r="K11" s="32">
        <v>484.598315</v>
      </c>
      <c r="L11" s="32">
        <v>187.16</v>
      </c>
      <c r="M11" s="32">
        <v>106.8962</v>
      </c>
      <c r="N11" s="32">
        <v>41.94</v>
      </c>
      <c r="O11" s="32">
        <v>0</v>
      </c>
      <c r="P11" s="32">
        <v>0</v>
      </c>
      <c r="Q11" s="32">
        <v>481.2205</v>
      </c>
      <c r="R11" s="35"/>
      <c r="S11" s="1"/>
      <c r="T11" s="1" t="s">
        <v>71</v>
      </c>
      <c r="U11" s="1" t="s">
        <v>72</v>
      </c>
    </row>
    <row r="12" ht="33.75" spans="1:21">
      <c r="A12" s="1" t="s">
        <v>38</v>
      </c>
      <c r="B12" s="24" t="s">
        <v>73</v>
      </c>
      <c r="C12" s="24" t="s">
        <v>74</v>
      </c>
      <c r="D12" s="24" t="s">
        <v>53</v>
      </c>
      <c r="E12" s="11">
        <v>32</v>
      </c>
      <c r="F12" s="1"/>
      <c r="G12" s="24" t="s">
        <v>68</v>
      </c>
      <c r="H12" s="25" t="s">
        <v>75</v>
      </c>
      <c r="I12" s="24" t="s">
        <v>76</v>
      </c>
      <c r="J12" s="31"/>
      <c r="K12" s="32">
        <v>953.246551</v>
      </c>
      <c r="L12" s="32">
        <v>254.75</v>
      </c>
      <c r="M12" s="32">
        <v>326.7021</v>
      </c>
      <c r="N12" s="32">
        <v>227.78</v>
      </c>
      <c r="O12" s="32">
        <v>30.1105</v>
      </c>
      <c r="P12" s="32">
        <v>2.3624</v>
      </c>
      <c r="Q12" s="32">
        <v>235.4056</v>
      </c>
      <c r="R12" s="35"/>
      <c r="S12" s="1"/>
      <c r="T12" s="1" t="s">
        <v>77</v>
      </c>
      <c r="U12" s="1" t="s">
        <v>78</v>
      </c>
    </row>
    <row r="13" ht="33.75" spans="1:21">
      <c r="A13" s="1" t="s">
        <v>38</v>
      </c>
      <c r="B13" s="24" t="s">
        <v>79</v>
      </c>
      <c r="C13" s="24" t="s">
        <v>80</v>
      </c>
      <c r="D13" s="24" t="s">
        <v>53</v>
      </c>
      <c r="E13" s="11">
        <v>22</v>
      </c>
      <c r="F13" s="1"/>
      <c r="G13" s="24" t="s">
        <v>81</v>
      </c>
      <c r="H13" s="25" t="s">
        <v>82</v>
      </c>
      <c r="I13" s="24" t="s">
        <v>63</v>
      </c>
      <c r="J13" s="31"/>
      <c r="K13" s="32">
        <v>1056.218209</v>
      </c>
      <c r="L13" s="32">
        <v>445.165797</v>
      </c>
      <c r="M13" s="32">
        <v>478.8141</v>
      </c>
      <c r="N13" s="32">
        <v>380.06</v>
      </c>
      <c r="O13" s="32">
        <v>64.276</v>
      </c>
      <c r="P13" s="32">
        <v>0</v>
      </c>
      <c r="Q13" s="32">
        <v>988.6621</v>
      </c>
      <c r="R13" s="35"/>
      <c r="S13" s="1"/>
      <c r="T13" s="1" t="s">
        <v>83</v>
      </c>
      <c r="U13" s="1" t="s">
        <v>65</v>
      </c>
    </row>
    <row r="14" ht="33.75" spans="1:21">
      <c r="A14" s="1" t="s">
        <v>38</v>
      </c>
      <c r="B14" s="24" t="s">
        <v>84</v>
      </c>
      <c r="C14" s="24" t="s">
        <v>85</v>
      </c>
      <c r="D14" s="24" t="s">
        <v>53</v>
      </c>
      <c r="E14" s="11">
        <v>62.65</v>
      </c>
      <c r="F14" s="1"/>
      <c r="G14" s="24" t="s">
        <v>86</v>
      </c>
      <c r="H14" s="25" t="s">
        <v>87</v>
      </c>
      <c r="I14" s="24" t="s">
        <v>70</v>
      </c>
      <c r="J14" s="31"/>
      <c r="K14" s="32">
        <v>1047.821302</v>
      </c>
      <c r="L14" s="32">
        <v>325.29</v>
      </c>
      <c r="M14" s="32">
        <v>359.8524</v>
      </c>
      <c r="N14" s="32">
        <v>278.98</v>
      </c>
      <c r="O14" s="32">
        <v>74.8315</v>
      </c>
      <c r="P14" s="32">
        <v>2.3624</v>
      </c>
      <c r="Q14" s="32">
        <v>824.0642</v>
      </c>
      <c r="R14" s="35"/>
      <c r="S14" s="1"/>
      <c r="T14" s="1" t="s">
        <v>88</v>
      </c>
      <c r="U14" s="1" t="s">
        <v>72</v>
      </c>
    </row>
    <row r="15" ht="33.75" spans="1:21">
      <c r="A15" s="1" t="s">
        <v>38</v>
      </c>
      <c r="B15" s="24" t="s">
        <v>89</v>
      </c>
      <c r="C15" s="24" t="s">
        <v>90</v>
      </c>
      <c r="D15" s="24" t="s">
        <v>53</v>
      </c>
      <c r="E15" s="11">
        <v>17.35</v>
      </c>
      <c r="F15" s="1"/>
      <c r="G15" s="24" t="s">
        <v>86</v>
      </c>
      <c r="H15" s="25" t="s">
        <v>91</v>
      </c>
      <c r="I15" s="24" t="s">
        <v>63</v>
      </c>
      <c r="J15" s="31"/>
      <c r="K15" s="32">
        <v>366.635209</v>
      </c>
      <c r="L15" s="32">
        <v>157.44</v>
      </c>
      <c r="M15" s="32">
        <v>187.2139</v>
      </c>
      <c r="N15" s="32">
        <v>146.96</v>
      </c>
      <c r="O15" s="32">
        <v>0</v>
      </c>
      <c r="P15" s="32">
        <v>0</v>
      </c>
      <c r="Q15" s="32">
        <v>237.7209</v>
      </c>
      <c r="R15" s="35"/>
      <c r="S15" s="1"/>
      <c r="T15" s="1" t="s">
        <v>92</v>
      </c>
      <c r="U15" s="1" t="s">
        <v>65</v>
      </c>
    </row>
    <row r="16" ht="33.75" spans="1:21">
      <c r="A16" s="1" t="s">
        <v>38</v>
      </c>
      <c r="B16" s="24" t="s">
        <v>93</v>
      </c>
      <c r="C16" s="24" t="s">
        <v>94</v>
      </c>
      <c r="D16" s="24" t="s">
        <v>53</v>
      </c>
      <c r="E16" s="11">
        <v>13.38</v>
      </c>
      <c r="F16" s="1"/>
      <c r="G16" s="24" t="s">
        <v>61</v>
      </c>
      <c r="H16" s="25" t="s">
        <v>95</v>
      </c>
      <c r="I16" s="24" t="s">
        <v>70</v>
      </c>
      <c r="J16" s="31"/>
      <c r="K16" s="32">
        <v>451.734036</v>
      </c>
      <c r="L16" s="32">
        <v>162.44</v>
      </c>
      <c r="M16" s="32">
        <v>240.6643</v>
      </c>
      <c r="N16" s="32">
        <v>145.96</v>
      </c>
      <c r="O16" s="32">
        <v>0</v>
      </c>
      <c r="P16" s="32">
        <v>0</v>
      </c>
      <c r="Q16" s="32">
        <v>533.7673</v>
      </c>
      <c r="R16" s="35"/>
      <c r="S16" s="1"/>
      <c r="T16" s="1" t="s">
        <v>96</v>
      </c>
      <c r="U16" s="1" t="s">
        <v>72</v>
      </c>
    </row>
    <row r="17" ht="33.75" spans="1:21">
      <c r="A17" s="1" t="s">
        <v>38</v>
      </c>
      <c r="B17" s="24" t="s">
        <v>97</v>
      </c>
      <c r="C17" s="24" t="s">
        <v>98</v>
      </c>
      <c r="D17" s="24" t="s">
        <v>53</v>
      </c>
      <c r="E17" s="11">
        <v>13.5</v>
      </c>
      <c r="F17" s="1"/>
      <c r="G17" s="24" t="s">
        <v>61</v>
      </c>
      <c r="H17" s="25" t="s">
        <v>99</v>
      </c>
      <c r="I17" s="24" t="s">
        <v>76</v>
      </c>
      <c r="J17" s="31"/>
      <c r="K17" s="32">
        <v>953.246551</v>
      </c>
      <c r="L17" s="32">
        <v>254.75</v>
      </c>
      <c r="M17" s="32">
        <v>326.7021</v>
      </c>
      <c r="N17" s="32">
        <v>227.78</v>
      </c>
      <c r="O17" s="32">
        <v>30.1105</v>
      </c>
      <c r="P17" s="32">
        <v>2.3624</v>
      </c>
      <c r="Q17" s="32">
        <v>235.4056</v>
      </c>
      <c r="R17" s="35"/>
      <c r="S17" s="1"/>
      <c r="T17" s="1" t="s">
        <v>100</v>
      </c>
      <c r="U17" s="1" t="s">
        <v>78</v>
      </c>
    </row>
    <row r="18" ht="33.75" spans="1:21">
      <c r="A18" s="1" t="s">
        <v>38</v>
      </c>
      <c r="B18" s="24" t="s">
        <v>101</v>
      </c>
      <c r="C18" s="24" t="s">
        <v>102</v>
      </c>
      <c r="D18" s="24" t="s">
        <v>53</v>
      </c>
      <c r="E18" s="11">
        <v>33</v>
      </c>
      <c r="F18" s="1"/>
      <c r="G18" s="24" t="s">
        <v>103</v>
      </c>
      <c r="H18" s="25" t="s">
        <v>104</v>
      </c>
      <c r="I18" s="24" t="s">
        <v>63</v>
      </c>
      <c r="J18" s="31"/>
      <c r="K18" s="32">
        <v>1056.218209</v>
      </c>
      <c r="L18" s="32">
        <v>445.165797</v>
      </c>
      <c r="M18" s="32">
        <v>478.8141</v>
      </c>
      <c r="N18" s="32">
        <v>380.06</v>
      </c>
      <c r="O18" s="32">
        <v>64.276</v>
      </c>
      <c r="P18" s="32">
        <v>0</v>
      </c>
      <c r="Q18" s="32">
        <v>929.8761</v>
      </c>
      <c r="R18" s="35"/>
      <c r="S18" s="1"/>
      <c r="T18" s="1" t="s">
        <v>105</v>
      </c>
      <c r="U18" s="1" t="s">
        <v>65</v>
      </c>
    </row>
    <row r="19" ht="33.75" spans="1:21">
      <c r="A19" s="1" t="s">
        <v>38</v>
      </c>
      <c r="B19" s="24" t="s">
        <v>106</v>
      </c>
      <c r="C19" s="24" t="s">
        <v>107</v>
      </c>
      <c r="D19" s="24" t="s">
        <v>53</v>
      </c>
      <c r="E19" s="11">
        <v>5.62</v>
      </c>
      <c r="F19" s="1"/>
      <c r="G19" s="24" t="s">
        <v>81</v>
      </c>
      <c r="H19" s="25" t="s">
        <v>108</v>
      </c>
      <c r="I19" s="24" t="s">
        <v>109</v>
      </c>
      <c r="J19" s="31"/>
      <c r="K19" s="32">
        <v>462.198708</v>
      </c>
      <c r="L19" s="32">
        <v>48.27</v>
      </c>
      <c r="M19" s="32">
        <v>53.7385</v>
      </c>
      <c r="N19" s="33">
        <v>36.27</v>
      </c>
      <c r="O19" s="32">
        <v>0</v>
      </c>
      <c r="P19" s="32">
        <v>0</v>
      </c>
      <c r="Q19" s="32">
        <v>80.8359</v>
      </c>
      <c r="R19" s="35"/>
      <c r="S19" s="1"/>
      <c r="T19" s="1" t="s">
        <v>110</v>
      </c>
      <c r="U19" s="1" t="s">
        <v>111</v>
      </c>
    </row>
    <row r="20" ht="33.75" spans="1:21">
      <c r="A20" s="1" t="s">
        <v>38</v>
      </c>
      <c r="B20" s="24" t="s">
        <v>112</v>
      </c>
      <c r="C20" s="24" t="s">
        <v>113</v>
      </c>
      <c r="D20" s="24" t="s">
        <v>53</v>
      </c>
      <c r="E20" s="11">
        <v>10</v>
      </c>
      <c r="F20" s="1"/>
      <c r="G20" s="24" t="s">
        <v>114</v>
      </c>
      <c r="H20" s="25" t="s">
        <v>115</v>
      </c>
      <c r="I20" s="24" t="s">
        <v>116</v>
      </c>
      <c r="J20" s="31"/>
      <c r="K20" s="32">
        <v>301.685665</v>
      </c>
      <c r="L20" s="32">
        <v>142.27</v>
      </c>
      <c r="M20" s="32">
        <v>159.5874</v>
      </c>
      <c r="N20" s="32">
        <v>134.85</v>
      </c>
      <c r="O20" s="32">
        <v>0</v>
      </c>
      <c r="P20" s="32">
        <v>0</v>
      </c>
      <c r="Q20" s="32">
        <v>572.0637</v>
      </c>
      <c r="R20" s="35"/>
      <c r="S20" s="1"/>
      <c r="T20" s="1" t="s">
        <v>117</v>
      </c>
      <c r="U20" s="1" t="s">
        <v>118</v>
      </c>
    </row>
    <row r="21" ht="33.75" spans="1:21">
      <c r="A21" s="1" t="s">
        <v>38</v>
      </c>
      <c r="B21" s="24" t="s">
        <v>119</v>
      </c>
      <c r="C21" s="24" t="s">
        <v>120</v>
      </c>
      <c r="D21" s="24" t="s">
        <v>53</v>
      </c>
      <c r="E21" s="11">
        <v>1.8</v>
      </c>
      <c r="F21" s="1"/>
      <c r="G21" s="24" t="s">
        <v>121</v>
      </c>
      <c r="H21" s="25" t="s">
        <v>104</v>
      </c>
      <c r="I21" s="24" t="s">
        <v>122</v>
      </c>
      <c r="J21" s="31"/>
      <c r="K21" s="33">
        <v>117.562306</v>
      </c>
      <c r="L21" s="33">
        <v>54.37</v>
      </c>
      <c r="M21" s="33">
        <f>15.6116+71.9618+2.9788</f>
        <v>90.5522</v>
      </c>
      <c r="N21" s="33">
        <f>13.86+22.7+2.3</f>
        <v>38.86</v>
      </c>
      <c r="O21" s="32">
        <v>0</v>
      </c>
      <c r="P21" s="32">
        <v>0</v>
      </c>
      <c r="Q21" s="32">
        <f>183.5654+5.0977+92.643</f>
        <v>281.3061</v>
      </c>
      <c r="R21" s="35"/>
      <c r="S21" s="1"/>
      <c r="T21" s="1" t="s">
        <v>123</v>
      </c>
      <c r="U21" s="1" t="s">
        <v>124</v>
      </c>
    </row>
    <row r="22" ht="33.75" spans="1:21">
      <c r="A22" s="1" t="s">
        <v>38</v>
      </c>
      <c r="B22" s="24" t="s">
        <v>125</v>
      </c>
      <c r="C22" s="24" t="s">
        <v>126</v>
      </c>
      <c r="D22" s="24" t="s">
        <v>53</v>
      </c>
      <c r="E22" s="11">
        <v>6.15</v>
      </c>
      <c r="F22" s="1"/>
      <c r="G22" s="24" t="s">
        <v>121</v>
      </c>
      <c r="H22" s="25" t="s">
        <v>87</v>
      </c>
      <c r="I22" s="24" t="s">
        <v>76</v>
      </c>
      <c r="J22" s="31"/>
      <c r="K22" s="32">
        <v>374.251165</v>
      </c>
      <c r="L22" s="32">
        <v>92.22</v>
      </c>
      <c r="M22" s="32">
        <v>135.776</v>
      </c>
      <c r="N22" s="33">
        <v>69.58</v>
      </c>
      <c r="O22" s="32">
        <v>2.7505</v>
      </c>
      <c r="P22" s="32">
        <v>2.3624</v>
      </c>
      <c r="Q22" s="32">
        <v>260.3111</v>
      </c>
      <c r="R22" s="35"/>
      <c r="S22" s="1"/>
      <c r="T22" s="1" t="s">
        <v>127</v>
      </c>
      <c r="U22" s="1" t="s">
        <v>78</v>
      </c>
    </row>
    <row r="23" ht="33.75" spans="1:21">
      <c r="A23" s="1" t="s">
        <v>38</v>
      </c>
      <c r="B23" s="24" t="s">
        <v>128</v>
      </c>
      <c r="C23" s="24" t="s">
        <v>129</v>
      </c>
      <c r="D23" s="24" t="s">
        <v>53</v>
      </c>
      <c r="E23" s="11">
        <v>4.99</v>
      </c>
      <c r="F23" s="1"/>
      <c r="G23" s="24" t="s">
        <v>121</v>
      </c>
      <c r="H23" s="25" t="s">
        <v>130</v>
      </c>
      <c r="I23" s="24" t="s">
        <v>70</v>
      </c>
      <c r="J23" s="31"/>
      <c r="K23" s="32">
        <v>611.052695</v>
      </c>
      <c r="L23" s="32">
        <v>201.83</v>
      </c>
      <c r="M23" s="32">
        <v>211.3857</v>
      </c>
      <c r="N23" s="32">
        <v>151.8</v>
      </c>
      <c r="O23" s="32">
        <v>0</v>
      </c>
      <c r="P23" s="32">
        <v>0</v>
      </c>
      <c r="Q23" s="32">
        <f>104.5743+43.6481+565.8744</f>
        <v>714.0968</v>
      </c>
      <c r="R23" s="35"/>
      <c r="S23" s="1"/>
      <c r="T23" s="1" t="s">
        <v>131</v>
      </c>
      <c r="U23" s="1" t="s">
        <v>72</v>
      </c>
    </row>
    <row r="24" ht="33.75" spans="1:21">
      <c r="A24" s="1" t="s">
        <v>38</v>
      </c>
      <c r="B24" s="24" t="s">
        <v>132</v>
      </c>
      <c r="C24" s="24" t="s">
        <v>133</v>
      </c>
      <c r="D24" s="24" t="s">
        <v>53</v>
      </c>
      <c r="E24" s="11">
        <v>7.86</v>
      </c>
      <c r="F24" s="1"/>
      <c r="G24" s="24" t="s">
        <v>121</v>
      </c>
      <c r="H24" s="25" t="s">
        <v>87</v>
      </c>
      <c r="I24" s="24" t="s">
        <v>76</v>
      </c>
      <c r="J24" s="31"/>
      <c r="K24" s="32">
        <v>483.002854</v>
      </c>
      <c r="L24" s="32">
        <v>205.69</v>
      </c>
      <c r="M24" s="32">
        <v>262.1695</v>
      </c>
      <c r="N24" s="32">
        <v>195.33</v>
      </c>
      <c r="O24" s="32">
        <v>2.1388</v>
      </c>
      <c r="P24" s="32">
        <v>2.1388</v>
      </c>
      <c r="Q24" s="32">
        <f>572.0637+153.1929</f>
        <v>725.2566</v>
      </c>
      <c r="R24" s="35"/>
      <c r="S24" s="1"/>
      <c r="T24" s="1" t="s">
        <v>134</v>
      </c>
      <c r="U24" s="1" t="s">
        <v>78</v>
      </c>
    </row>
    <row r="25" ht="33.75" spans="1:21">
      <c r="A25" s="1" t="s">
        <v>38</v>
      </c>
      <c r="B25" s="24" t="s">
        <v>135</v>
      </c>
      <c r="C25" s="24" t="s">
        <v>136</v>
      </c>
      <c r="D25" s="24" t="s">
        <v>53</v>
      </c>
      <c r="E25" s="11">
        <v>33</v>
      </c>
      <c r="F25" s="1"/>
      <c r="G25" s="24" t="s">
        <v>137</v>
      </c>
      <c r="H25" s="25" t="s">
        <v>138</v>
      </c>
      <c r="I25" s="24" t="s">
        <v>76</v>
      </c>
      <c r="J25" s="31"/>
      <c r="K25" s="32">
        <v>675.93683</v>
      </c>
      <c r="L25" s="32">
        <v>234.49</v>
      </c>
      <c r="M25" s="32">
        <v>295.3634</v>
      </c>
      <c r="N25" s="33">
        <v>204.43</v>
      </c>
      <c r="O25" s="32">
        <v>2.7505</v>
      </c>
      <c r="P25" s="32">
        <v>2.3624</v>
      </c>
      <c r="Q25" s="32">
        <f>260.3111+572.0637</f>
        <v>832.3748</v>
      </c>
      <c r="R25" s="35"/>
      <c r="S25" s="1"/>
      <c r="T25" s="1" t="s">
        <v>139</v>
      </c>
      <c r="U25" s="1" t="s">
        <v>78</v>
      </c>
    </row>
    <row r="26" ht="33.75" spans="1:21">
      <c r="A26" s="1" t="s">
        <v>38</v>
      </c>
      <c r="B26" s="24" t="s">
        <v>140</v>
      </c>
      <c r="C26" s="24" t="s">
        <v>141</v>
      </c>
      <c r="D26" s="24" t="s">
        <v>53</v>
      </c>
      <c r="E26" s="11">
        <v>10.78</v>
      </c>
      <c r="F26" s="1"/>
      <c r="G26" s="24" t="s">
        <v>137</v>
      </c>
      <c r="H26" s="25" t="s">
        <v>87</v>
      </c>
      <c r="I26" s="24" t="s">
        <v>122</v>
      </c>
      <c r="J26" s="31"/>
      <c r="K26" s="32">
        <v>146.983334</v>
      </c>
      <c r="L26" s="32">
        <v>62.65</v>
      </c>
      <c r="M26" s="32">
        <v>90.3799</v>
      </c>
      <c r="N26" s="32">
        <v>38.64</v>
      </c>
      <c r="O26" s="32">
        <v>7.805</v>
      </c>
      <c r="P26" s="32">
        <v>0</v>
      </c>
      <c r="Q26" s="32">
        <f>26.3614+183.5654+92.643+54.1469</f>
        <v>356.7167</v>
      </c>
      <c r="R26" s="35"/>
      <c r="S26" s="1"/>
      <c r="T26" s="1" t="s">
        <v>142</v>
      </c>
      <c r="U26" s="1" t="s">
        <v>124</v>
      </c>
    </row>
    <row r="27" ht="33.75" spans="1:21">
      <c r="A27" s="1" t="s">
        <v>38</v>
      </c>
      <c r="B27" s="24" t="s">
        <v>143</v>
      </c>
      <c r="C27" s="24" t="s">
        <v>144</v>
      </c>
      <c r="D27" s="24" t="s">
        <v>53</v>
      </c>
      <c r="E27" s="11">
        <v>4.5</v>
      </c>
      <c r="F27" s="1"/>
      <c r="G27" s="24" t="s">
        <v>145</v>
      </c>
      <c r="H27" s="25" t="s">
        <v>91</v>
      </c>
      <c r="I27" s="24" t="s">
        <v>63</v>
      </c>
      <c r="J27" s="31"/>
      <c r="K27" s="32">
        <v>142.81786</v>
      </c>
      <c r="L27" s="32">
        <v>60</v>
      </c>
      <c r="M27" s="32">
        <v>119.1662</v>
      </c>
      <c r="N27" s="32">
        <v>49.31</v>
      </c>
      <c r="O27" s="32">
        <v>64.276</v>
      </c>
      <c r="P27" s="32">
        <v>0</v>
      </c>
      <c r="Q27" s="32">
        <f>332.1751+43.6481+183.5654+5.0977</f>
        <v>564.4863</v>
      </c>
      <c r="R27" s="35"/>
      <c r="S27" s="1"/>
      <c r="T27" s="1" t="s">
        <v>146</v>
      </c>
      <c r="U27" s="1" t="s">
        <v>65</v>
      </c>
    </row>
    <row r="28" ht="33.75" spans="1:21">
      <c r="A28" s="1" t="s">
        <v>38</v>
      </c>
      <c r="B28" s="24" t="s">
        <v>147</v>
      </c>
      <c r="C28" s="24" t="s">
        <v>148</v>
      </c>
      <c r="D28" s="24" t="s">
        <v>53</v>
      </c>
      <c r="E28" s="11">
        <v>17.5</v>
      </c>
      <c r="F28" s="1"/>
      <c r="G28" s="24" t="s">
        <v>145</v>
      </c>
      <c r="H28" s="25" t="s">
        <v>149</v>
      </c>
      <c r="I28" s="24" t="s">
        <v>122</v>
      </c>
      <c r="J28" s="31"/>
      <c r="K28" s="32">
        <v>983.11747</v>
      </c>
      <c r="L28" s="32">
        <v>347.74</v>
      </c>
      <c r="M28" s="32">
        <v>435.2311</v>
      </c>
      <c r="N28" s="32">
        <v>335.14</v>
      </c>
      <c r="O28" s="32">
        <v>4.8893</v>
      </c>
      <c r="P28" s="32">
        <v>4.5012</v>
      </c>
      <c r="Q28" s="32">
        <f>260.3111+104.5743+572.0637+8.3075+153.1929</f>
        <v>1098.4495</v>
      </c>
      <c r="R28" s="35"/>
      <c r="S28" s="1"/>
      <c r="T28" s="1" t="s">
        <v>150</v>
      </c>
      <c r="U28" s="1" t="s">
        <v>124</v>
      </c>
    </row>
    <row r="29" ht="33.75" spans="1:21">
      <c r="A29" s="1" t="s">
        <v>38</v>
      </c>
      <c r="B29" s="24" t="s">
        <v>151</v>
      </c>
      <c r="C29" s="24" t="s">
        <v>152</v>
      </c>
      <c r="D29" s="24" t="s">
        <v>53</v>
      </c>
      <c r="E29" s="11">
        <v>5.24</v>
      </c>
      <c r="F29" s="1"/>
      <c r="G29" s="24" t="s">
        <v>153</v>
      </c>
      <c r="H29" s="25" t="s">
        <v>154</v>
      </c>
      <c r="I29" s="24" t="s">
        <v>76</v>
      </c>
      <c r="J29" s="31"/>
      <c r="K29" s="32">
        <v>374.251165</v>
      </c>
      <c r="L29" s="32">
        <v>92.22</v>
      </c>
      <c r="M29" s="32">
        <v>135.776</v>
      </c>
      <c r="N29" s="33">
        <v>69.58</v>
      </c>
      <c r="O29" s="32">
        <v>2.7505</v>
      </c>
      <c r="P29" s="32">
        <v>2.3624</v>
      </c>
      <c r="Q29" s="32">
        <v>260.3111</v>
      </c>
      <c r="R29" s="35"/>
      <c r="S29" s="1"/>
      <c r="T29" s="1" t="s">
        <v>155</v>
      </c>
      <c r="U29" s="1" t="s">
        <v>78</v>
      </c>
    </row>
    <row r="30" ht="33.75" spans="1:21">
      <c r="A30" s="1" t="s">
        <v>38</v>
      </c>
      <c r="B30" s="24" t="s">
        <v>156</v>
      </c>
      <c r="C30" s="24" t="s">
        <v>157</v>
      </c>
      <c r="D30" s="24" t="s">
        <v>53</v>
      </c>
      <c r="E30" s="11">
        <v>12.7</v>
      </c>
      <c r="F30" s="1"/>
      <c r="G30" s="24" t="s">
        <v>153</v>
      </c>
      <c r="H30" s="25" t="s">
        <v>158</v>
      </c>
      <c r="I30" s="24" t="s">
        <v>70</v>
      </c>
      <c r="J30" s="31"/>
      <c r="K30" s="32">
        <v>578.477203</v>
      </c>
      <c r="L30" s="32">
        <v>199.84</v>
      </c>
      <c r="M30" s="32">
        <v>200.3583</v>
      </c>
      <c r="N30" s="32">
        <v>151.89</v>
      </c>
      <c r="O30" s="32">
        <v>64.276</v>
      </c>
      <c r="P30" s="32">
        <v>0</v>
      </c>
      <c r="Q30" s="32">
        <f>565.8744+332.1751+104.5743</f>
        <v>1002.6238</v>
      </c>
      <c r="R30" s="35"/>
      <c r="S30" s="1"/>
      <c r="T30" s="1" t="s">
        <v>159</v>
      </c>
      <c r="U30" s="1" t="s">
        <v>72</v>
      </c>
    </row>
    <row r="31" ht="33.75" spans="1:21">
      <c r="A31" s="1" t="s">
        <v>38</v>
      </c>
      <c r="B31" s="24" t="s">
        <v>160</v>
      </c>
      <c r="C31" s="24" t="s">
        <v>161</v>
      </c>
      <c r="D31" s="24" t="s">
        <v>53</v>
      </c>
      <c r="E31" s="11">
        <v>3</v>
      </c>
      <c r="F31" s="1"/>
      <c r="G31" s="24" t="s">
        <v>162</v>
      </c>
      <c r="H31" s="25" t="s">
        <v>163</v>
      </c>
      <c r="I31" s="24" t="s">
        <v>63</v>
      </c>
      <c r="J31" s="31"/>
      <c r="K31" s="32">
        <v>34.8954</v>
      </c>
      <c r="L31" s="32">
        <v>28.25</v>
      </c>
      <c r="M31" s="33">
        <v>22.7029</v>
      </c>
      <c r="N31" s="32">
        <v>22.7</v>
      </c>
      <c r="O31" s="32">
        <v>0</v>
      </c>
      <c r="P31" s="32">
        <v>0</v>
      </c>
      <c r="Q31" s="32">
        <v>183.5654</v>
      </c>
      <c r="R31" s="35"/>
      <c r="S31" s="1"/>
      <c r="T31" s="1" t="s">
        <v>164</v>
      </c>
      <c r="U31" s="1" t="s">
        <v>65</v>
      </c>
    </row>
    <row r="32" ht="33.75" spans="1:21">
      <c r="A32" s="1" t="s">
        <v>38</v>
      </c>
      <c r="B32" s="24" t="s">
        <v>165</v>
      </c>
      <c r="C32" s="24" t="s">
        <v>166</v>
      </c>
      <c r="D32" s="24" t="s">
        <v>53</v>
      </c>
      <c r="E32" s="11">
        <v>8</v>
      </c>
      <c r="F32" s="1"/>
      <c r="G32" s="24" t="s">
        <v>145</v>
      </c>
      <c r="H32" s="25" t="s">
        <v>149</v>
      </c>
      <c r="I32" s="24" t="s">
        <v>122</v>
      </c>
      <c r="J32" s="31"/>
      <c r="K32" s="32">
        <v>435.6</v>
      </c>
      <c r="L32" s="32">
        <v>138.03</v>
      </c>
      <c r="M32" s="32">
        <v>147.6736</v>
      </c>
      <c r="N32" s="32">
        <v>106.93</v>
      </c>
      <c r="O32" s="32">
        <v>0</v>
      </c>
      <c r="P32" s="32">
        <v>0</v>
      </c>
      <c r="Q32" s="32">
        <v>565.8744</v>
      </c>
      <c r="R32" s="35"/>
      <c r="S32" s="1"/>
      <c r="T32" s="1" t="s">
        <v>167</v>
      </c>
      <c r="U32" s="1" t="s">
        <v>124</v>
      </c>
    </row>
    <row r="33" ht="33.75" spans="1:21">
      <c r="A33" s="1" t="s">
        <v>38</v>
      </c>
      <c r="B33" s="24" t="s">
        <v>168</v>
      </c>
      <c r="C33" s="24" t="s">
        <v>169</v>
      </c>
      <c r="D33" s="24" t="s">
        <v>53</v>
      </c>
      <c r="E33" s="11">
        <v>17.48</v>
      </c>
      <c r="F33" s="1"/>
      <c r="G33" s="24" t="s">
        <v>137</v>
      </c>
      <c r="H33" s="25" t="s">
        <v>170</v>
      </c>
      <c r="I33" s="24" t="s">
        <v>70</v>
      </c>
      <c r="J33" s="31"/>
      <c r="K33" s="32">
        <v>291.940578</v>
      </c>
      <c r="L33" s="32">
        <v>158.275797</v>
      </c>
      <c r="M33" s="32">
        <v>173.561</v>
      </c>
      <c r="N33" s="32">
        <v>140.11</v>
      </c>
      <c r="O33" s="32">
        <v>64.276</v>
      </c>
      <c r="P33" s="32">
        <v>0</v>
      </c>
      <c r="Q33" s="32">
        <f>104.5743+332.1751+5.0692+43.6481+368.5025</f>
        <v>853.9692</v>
      </c>
      <c r="R33" s="35"/>
      <c r="S33" s="1"/>
      <c r="T33" s="1" t="s">
        <v>171</v>
      </c>
      <c r="U33" s="1" t="s">
        <v>72</v>
      </c>
    </row>
    <row r="34" ht="33.75" spans="1:21">
      <c r="A34" s="1" t="s">
        <v>38</v>
      </c>
      <c r="B34" s="24" t="s">
        <v>172</v>
      </c>
      <c r="C34" s="24" t="s">
        <v>173</v>
      </c>
      <c r="D34" s="24" t="s">
        <v>53</v>
      </c>
      <c r="E34" s="11">
        <v>19.5</v>
      </c>
      <c r="F34" s="1"/>
      <c r="G34" s="24" t="s">
        <v>162</v>
      </c>
      <c r="H34" s="25" t="s">
        <v>174</v>
      </c>
      <c r="I34" s="24" t="s">
        <v>122</v>
      </c>
      <c r="J34" s="31"/>
      <c r="K34" s="32">
        <v>435.6</v>
      </c>
      <c r="L34" s="32">
        <v>138.03</v>
      </c>
      <c r="M34" s="32">
        <v>147.6736</v>
      </c>
      <c r="N34" s="32">
        <v>106.93</v>
      </c>
      <c r="O34" s="32">
        <v>0</v>
      </c>
      <c r="P34" s="32">
        <v>0</v>
      </c>
      <c r="Q34" s="32">
        <v>565.8744</v>
      </c>
      <c r="R34" s="35"/>
      <c r="S34" s="1"/>
      <c r="T34" s="1" t="s">
        <v>175</v>
      </c>
      <c r="U34" s="1" t="s">
        <v>124</v>
      </c>
    </row>
    <row r="35" ht="33.75" spans="1:21">
      <c r="A35" s="1" t="s">
        <v>38</v>
      </c>
      <c r="B35" s="24" t="s">
        <v>176</v>
      </c>
      <c r="C35" s="24" t="s">
        <v>177</v>
      </c>
      <c r="D35" s="24" t="s">
        <v>53</v>
      </c>
      <c r="E35" s="11">
        <v>27.5</v>
      </c>
      <c r="F35" s="1"/>
      <c r="G35" s="24" t="s">
        <v>162</v>
      </c>
      <c r="H35" s="25" t="s">
        <v>174</v>
      </c>
      <c r="I35" s="24" t="s">
        <v>122</v>
      </c>
      <c r="J35" s="31"/>
      <c r="K35" s="32">
        <v>967.75717</v>
      </c>
      <c r="L35" s="32">
        <v>346.54</v>
      </c>
      <c r="M35" s="32">
        <v>434.0311</v>
      </c>
      <c r="N35" s="32">
        <v>333.94</v>
      </c>
      <c r="O35" s="32">
        <v>4.8893</v>
      </c>
      <c r="P35" s="32">
        <v>4.5012</v>
      </c>
      <c r="Q35" s="32">
        <f>153.1929+260.3111+572.0637+104.5743</f>
        <v>1090.142</v>
      </c>
      <c r="R35" s="35"/>
      <c r="S35" s="1"/>
      <c r="T35" s="1" t="s">
        <v>178</v>
      </c>
      <c r="U35" s="1" t="s">
        <v>124</v>
      </c>
    </row>
    <row r="36" ht="14.3" customHeight="1" spans="2:12">
      <c r="B36" s="26" t="s">
        <v>179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</row>
  </sheetData>
  <sortState ref="A9:V35">
    <sortCondition ref="B9:B35"/>
  </sortState>
  <mergeCells count="10">
    <mergeCell ref="B5:R5"/>
    <mergeCell ref="C7:I7"/>
    <mergeCell ref="K7:L7"/>
    <mergeCell ref="M7:N7"/>
    <mergeCell ref="B36:L36"/>
    <mergeCell ref="J7:J8"/>
    <mergeCell ref="O7:O8"/>
    <mergeCell ref="P7:P8"/>
    <mergeCell ref="Q7:Q8"/>
    <mergeCell ref="R7:R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8" topLeftCell="A9" activePane="bottomLeft" state="frozen"/>
      <selection/>
      <selection pane="bottomLeft" activeCell="B4" sqref="B4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180</v>
      </c>
      <c r="C1" s="1" t="s">
        <v>181</v>
      </c>
    </row>
    <row r="2" hidden="1" spans="1:8">
      <c r="A2" s="1">
        <v>0</v>
      </c>
      <c r="B2" s="1" t="s">
        <v>2</v>
      </c>
      <c r="C2" s="1" t="s">
        <v>3</v>
      </c>
      <c r="D2" s="1" t="s">
        <v>4</v>
      </c>
      <c r="F2" s="1" t="s">
        <v>182</v>
      </c>
      <c r="G2" s="1" t="s">
        <v>183</v>
      </c>
      <c r="H2" s="1" t="s">
        <v>7</v>
      </c>
    </row>
    <row r="3" hidden="1" spans="1:9">
      <c r="A3" s="1">
        <v>0</v>
      </c>
      <c r="C3" s="1" t="s">
        <v>8</v>
      </c>
      <c r="D3" s="1" t="s">
        <v>184</v>
      </c>
      <c r="E3" s="1" t="s">
        <v>21</v>
      </c>
      <c r="F3" s="1" t="s">
        <v>185</v>
      </c>
      <c r="G3" s="1" t="s">
        <v>186</v>
      </c>
      <c r="H3" s="1" t="s">
        <v>187</v>
      </c>
      <c r="I3" s="1" t="s">
        <v>187</v>
      </c>
    </row>
    <row r="4" ht="14.3" customHeight="1" spans="1:2">
      <c r="A4" s="1">
        <v>0</v>
      </c>
      <c r="B4" s="1" t="s">
        <v>188</v>
      </c>
    </row>
    <row r="5" ht="27.85" customHeight="1" spans="1:7">
      <c r="A5" s="1">
        <v>0</v>
      </c>
      <c r="B5" s="2" t="s">
        <v>189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25</v>
      </c>
    </row>
    <row r="7" ht="19.9" customHeight="1" spans="1:7">
      <c r="A7" s="1">
        <v>0</v>
      </c>
      <c r="B7" s="4" t="s">
        <v>190</v>
      </c>
      <c r="C7" s="5" t="s">
        <v>191</v>
      </c>
      <c r="D7" s="5"/>
      <c r="F7" s="6" t="s">
        <v>192</v>
      </c>
      <c r="G7" s="6"/>
    </row>
    <row r="8" ht="19.9" customHeight="1" spans="1:7">
      <c r="A8" s="1">
        <v>0</v>
      </c>
      <c r="B8" s="4"/>
      <c r="C8" s="7" t="s">
        <v>30</v>
      </c>
      <c r="D8" s="7" t="s">
        <v>193</v>
      </c>
      <c r="F8" s="7" t="s">
        <v>194</v>
      </c>
      <c r="G8" s="8" t="s">
        <v>193</v>
      </c>
    </row>
    <row r="9" ht="17.3" customHeight="1" spans="1:7">
      <c r="A9" s="1">
        <v>0</v>
      </c>
      <c r="B9" s="9" t="s">
        <v>195</v>
      </c>
      <c r="C9" s="10"/>
      <c r="D9" s="11">
        <v>0</v>
      </c>
      <c r="F9" s="10"/>
      <c r="G9" s="12">
        <v>0</v>
      </c>
    </row>
    <row r="10" ht="17.3" customHeight="1" spans="1:9">
      <c r="A10" s="1" t="s">
        <v>38</v>
      </c>
      <c r="B10" s="19"/>
      <c r="C10" s="14"/>
      <c r="D10" s="15"/>
      <c r="E10" s="1"/>
      <c r="F10" s="14"/>
      <c r="G10" s="18"/>
      <c r="H10" s="1"/>
      <c r="I10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B4" workbookViewId="0">
      <selection activeCell="B5" sqref="B5:G5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180</v>
      </c>
      <c r="C1" s="1" t="s">
        <v>196</v>
      </c>
    </row>
    <row r="2" hidden="1" spans="1:8">
      <c r="A2" s="1">
        <v>0</v>
      </c>
      <c r="B2" s="1" t="s">
        <v>2</v>
      </c>
      <c r="C2" s="1" t="s">
        <v>3</v>
      </c>
      <c r="D2" s="1" t="s">
        <v>4</v>
      </c>
      <c r="F2" s="1" t="s">
        <v>182</v>
      </c>
      <c r="G2" s="1" t="s">
        <v>183</v>
      </c>
      <c r="H2" s="1" t="s">
        <v>42</v>
      </c>
    </row>
    <row r="3" hidden="1" spans="1:8">
      <c r="A3" s="1">
        <v>0</v>
      </c>
      <c r="C3" s="1" t="s">
        <v>8</v>
      </c>
      <c r="D3" s="1" t="s">
        <v>184</v>
      </c>
      <c r="E3" s="1" t="s">
        <v>21</v>
      </c>
      <c r="F3" s="1" t="s">
        <v>185</v>
      </c>
      <c r="G3" s="1" t="s">
        <v>186</v>
      </c>
      <c r="H3" s="1" t="s">
        <v>187</v>
      </c>
    </row>
    <row r="4" ht="14.3" customHeight="1" spans="1:2">
      <c r="A4" s="1">
        <v>0</v>
      </c>
      <c r="B4" s="1" t="s">
        <v>197</v>
      </c>
    </row>
    <row r="5" ht="27.85" customHeight="1" spans="1:7">
      <c r="A5" s="1">
        <v>0</v>
      </c>
      <c r="B5" s="2" t="s">
        <v>198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25</v>
      </c>
    </row>
    <row r="7" ht="19.9" customHeight="1" spans="1:7">
      <c r="A7" s="1">
        <v>0</v>
      </c>
      <c r="B7" s="4" t="s">
        <v>190</v>
      </c>
      <c r="C7" s="5" t="s">
        <v>199</v>
      </c>
      <c r="D7" s="5"/>
      <c r="F7" s="6" t="s">
        <v>200</v>
      </c>
      <c r="G7" s="6"/>
    </row>
    <row r="8" ht="19.9" customHeight="1" spans="1:7">
      <c r="A8" s="1">
        <v>0</v>
      </c>
      <c r="B8" s="4"/>
      <c r="C8" s="7" t="s">
        <v>30</v>
      </c>
      <c r="D8" s="7" t="s">
        <v>193</v>
      </c>
      <c r="F8" s="7" t="s">
        <v>194</v>
      </c>
      <c r="G8" s="8" t="s">
        <v>193</v>
      </c>
    </row>
    <row r="9" ht="17.3" customHeight="1" spans="1:8">
      <c r="A9" s="1">
        <v>0</v>
      </c>
      <c r="B9" s="9" t="s">
        <v>195</v>
      </c>
      <c r="C9" s="10"/>
      <c r="D9" s="11">
        <v>435</v>
      </c>
      <c r="E9" s="1"/>
      <c r="F9" s="10"/>
      <c r="G9" s="12">
        <v>435</v>
      </c>
      <c r="H9" s="1"/>
    </row>
    <row r="10" ht="19.55" customHeight="1" spans="1:8">
      <c r="A10" s="1" t="s">
        <v>38</v>
      </c>
      <c r="B10" s="13"/>
      <c r="C10" s="14" t="s">
        <v>165</v>
      </c>
      <c r="D10" s="15">
        <v>8</v>
      </c>
      <c r="E10" s="14" t="s">
        <v>167</v>
      </c>
      <c r="F10" s="16" t="s">
        <v>201</v>
      </c>
      <c r="G10" s="17">
        <v>435</v>
      </c>
      <c r="H10" s="1"/>
    </row>
    <row r="11" ht="19.55" customHeight="1" spans="1:8">
      <c r="A11" s="1" t="s">
        <v>38</v>
      </c>
      <c r="B11" s="13"/>
      <c r="C11" s="14" t="s">
        <v>143</v>
      </c>
      <c r="D11" s="15">
        <v>4.5</v>
      </c>
      <c r="E11" s="14" t="s">
        <v>146</v>
      </c>
      <c r="F11" s="14"/>
      <c r="G11" s="18"/>
      <c r="H11" s="1"/>
    </row>
    <row r="12" ht="19.55" customHeight="1" spans="1:8">
      <c r="A12" s="1" t="s">
        <v>38</v>
      </c>
      <c r="B12" s="13"/>
      <c r="C12" s="14" t="s">
        <v>160</v>
      </c>
      <c r="D12" s="15">
        <v>3</v>
      </c>
      <c r="E12" s="14" t="s">
        <v>164</v>
      </c>
      <c r="F12" s="14"/>
      <c r="G12" s="18"/>
      <c r="H12" s="1"/>
    </row>
    <row r="13" ht="19.55" customHeight="1" spans="1:8">
      <c r="A13" s="1" t="s">
        <v>38</v>
      </c>
      <c r="B13" s="13"/>
      <c r="C13" s="14" t="s">
        <v>151</v>
      </c>
      <c r="D13" s="15">
        <v>5.24</v>
      </c>
      <c r="E13" s="14" t="s">
        <v>155</v>
      </c>
      <c r="F13" s="14"/>
      <c r="G13" s="18"/>
      <c r="H13" s="1"/>
    </row>
    <row r="14" ht="19.55" customHeight="1" spans="1:8">
      <c r="A14" s="1" t="s">
        <v>38</v>
      </c>
      <c r="B14" s="13"/>
      <c r="C14" s="14" t="s">
        <v>128</v>
      </c>
      <c r="D14" s="15">
        <v>4.99</v>
      </c>
      <c r="E14" s="14" t="s">
        <v>131</v>
      </c>
      <c r="F14" s="14"/>
      <c r="G14" s="18"/>
      <c r="H14" s="1"/>
    </row>
    <row r="15" ht="19.55" customHeight="1" spans="1:8">
      <c r="A15" s="1" t="s">
        <v>38</v>
      </c>
      <c r="B15" s="13"/>
      <c r="C15" s="14" t="s">
        <v>89</v>
      </c>
      <c r="D15" s="15">
        <v>17.35</v>
      </c>
      <c r="E15" s="14" t="s">
        <v>92</v>
      </c>
      <c r="F15" s="14"/>
      <c r="G15" s="18"/>
      <c r="H15" s="1"/>
    </row>
    <row r="16" ht="19.55" customHeight="1" spans="1:8">
      <c r="A16" s="1" t="s">
        <v>38</v>
      </c>
      <c r="B16" s="13"/>
      <c r="C16" s="14" t="s">
        <v>59</v>
      </c>
      <c r="D16" s="15">
        <v>0.5</v>
      </c>
      <c r="E16" s="14" t="s">
        <v>64</v>
      </c>
      <c r="F16" s="14"/>
      <c r="G16" s="18"/>
      <c r="H16" s="1"/>
    </row>
    <row r="17" ht="19.55" customHeight="1" spans="1:8">
      <c r="A17" s="1" t="s">
        <v>38</v>
      </c>
      <c r="B17" s="13"/>
      <c r="C17" s="14" t="s">
        <v>168</v>
      </c>
      <c r="D17" s="15">
        <v>17.48</v>
      </c>
      <c r="E17" s="14" t="s">
        <v>171</v>
      </c>
      <c r="F17" s="14"/>
      <c r="G17" s="18"/>
      <c r="H17" s="1"/>
    </row>
    <row r="18" ht="19.55" customHeight="1" spans="1:8">
      <c r="A18" s="1" t="s">
        <v>38</v>
      </c>
      <c r="B18" s="13"/>
      <c r="C18" s="14" t="s">
        <v>84</v>
      </c>
      <c r="D18" s="15">
        <v>62.65</v>
      </c>
      <c r="E18" s="14" t="s">
        <v>88</v>
      </c>
      <c r="F18" s="14"/>
      <c r="G18" s="18"/>
      <c r="H18" s="1"/>
    </row>
    <row r="19" ht="19.55" customHeight="1" spans="1:8">
      <c r="A19" s="1" t="s">
        <v>38</v>
      </c>
      <c r="B19" s="13"/>
      <c r="C19" s="14" t="s">
        <v>106</v>
      </c>
      <c r="D19" s="15">
        <v>5.62</v>
      </c>
      <c r="E19" s="14" t="s">
        <v>110</v>
      </c>
      <c r="F19" s="14"/>
      <c r="G19" s="18"/>
      <c r="H19" s="1"/>
    </row>
    <row r="20" ht="19.55" customHeight="1" spans="1:8">
      <c r="A20" s="1" t="s">
        <v>38</v>
      </c>
      <c r="B20" s="13"/>
      <c r="C20" s="14" t="s">
        <v>79</v>
      </c>
      <c r="D20" s="15">
        <v>22</v>
      </c>
      <c r="E20" s="14" t="s">
        <v>83</v>
      </c>
      <c r="F20" s="14"/>
      <c r="G20" s="18"/>
      <c r="H20" s="1"/>
    </row>
    <row r="21" ht="19.55" customHeight="1" spans="1:8">
      <c r="A21" s="1" t="s">
        <v>38</v>
      </c>
      <c r="B21" s="13"/>
      <c r="C21" s="14" t="s">
        <v>66</v>
      </c>
      <c r="D21" s="15">
        <v>25</v>
      </c>
      <c r="E21" s="14" t="s">
        <v>71</v>
      </c>
      <c r="F21" s="14"/>
      <c r="G21" s="18"/>
      <c r="H21" s="1"/>
    </row>
    <row r="22" ht="19.55" customHeight="1" spans="1:8">
      <c r="A22" s="1" t="s">
        <v>38</v>
      </c>
      <c r="B22" s="13"/>
      <c r="C22" s="14" t="s">
        <v>125</v>
      </c>
      <c r="D22" s="15">
        <v>6.15</v>
      </c>
      <c r="E22" s="14" t="s">
        <v>127</v>
      </c>
      <c r="F22" s="14"/>
      <c r="G22" s="18"/>
      <c r="H22" s="1"/>
    </row>
    <row r="23" ht="19.55" customHeight="1" spans="1:8">
      <c r="A23" s="1" t="s">
        <v>38</v>
      </c>
      <c r="B23" s="13"/>
      <c r="C23" s="14" t="s">
        <v>119</v>
      </c>
      <c r="D23" s="15">
        <v>1.8</v>
      </c>
      <c r="E23" s="14" t="s">
        <v>123</v>
      </c>
      <c r="F23" s="14"/>
      <c r="G23" s="18"/>
      <c r="H23" s="1"/>
    </row>
    <row r="24" ht="19.55" customHeight="1" spans="1:8">
      <c r="A24" s="1" t="s">
        <v>38</v>
      </c>
      <c r="B24" s="13"/>
      <c r="C24" s="14" t="s">
        <v>132</v>
      </c>
      <c r="D24" s="15">
        <v>7.86</v>
      </c>
      <c r="E24" s="14" t="s">
        <v>134</v>
      </c>
      <c r="F24" s="14"/>
      <c r="G24" s="18"/>
      <c r="H24" s="1"/>
    </row>
    <row r="25" ht="19.55" customHeight="1" spans="1:8">
      <c r="A25" s="1" t="s">
        <v>38</v>
      </c>
      <c r="B25" s="13"/>
      <c r="C25" s="14" t="s">
        <v>147</v>
      </c>
      <c r="D25" s="15">
        <v>17.5</v>
      </c>
      <c r="E25" s="14" t="s">
        <v>150</v>
      </c>
      <c r="F25" s="14"/>
      <c r="G25" s="18"/>
      <c r="H25" s="1"/>
    </row>
    <row r="26" ht="19.55" customHeight="1" spans="1:8">
      <c r="A26" s="1" t="s">
        <v>38</v>
      </c>
      <c r="B26" s="13"/>
      <c r="C26" s="14" t="s">
        <v>93</v>
      </c>
      <c r="D26" s="15">
        <v>13.38</v>
      </c>
      <c r="E26" s="14" t="s">
        <v>96</v>
      </c>
      <c r="F26" s="14"/>
      <c r="G26" s="18"/>
      <c r="H26" s="1"/>
    </row>
    <row r="27" ht="27.1" customHeight="1" spans="1:8">
      <c r="A27" s="1" t="s">
        <v>38</v>
      </c>
      <c r="B27" s="13"/>
      <c r="C27" s="14" t="s">
        <v>112</v>
      </c>
      <c r="D27" s="15">
        <v>10</v>
      </c>
      <c r="E27" s="14" t="s">
        <v>117</v>
      </c>
      <c r="F27" s="14"/>
      <c r="G27" s="18"/>
      <c r="H27" s="1"/>
    </row>
    <row r="28" ht="19.55" customHeight="1" spans="1:8">
      <c r="A28" s="1" t="s">
        <v>38</v>
      </c>
      <c r="B28" s="13"/>
      <c r="C28" s="14" t="s">
        <v>97</v>
      </c>
      <c r="D28" s="15">
        <v>13.5</v>
      </c>
      <c r="E28" s="14" t="s">
        <v>100</v>
      </c>
      <c r="F28" s="14"/>
      <c r="G28" s="18"/>
      <c r="H28" s="1"/>
    </row>
    <row r="29" ht="19.55" customHeight="1" spans="1:8">
      <c r="A29" s="1" t="s">
        <v>38</v>
      </c>
      <c r="B29" s="13"/>
      <c r="C29" s="14" t="s">
        <v>156</v>
      </c>
      <c r="D29" s="15">
        <v>12.7</v>
      </c>
      <c r="E29" s="14" t="s">
        <v>159</v>
      </c>
      <c r="F29" s="14"/>
      <c r="G29" s="18"/>
      <c r="H29" s="1"/>
    </row>
    <row r="30" ht="19.55" customHeight="1" spans="1:8">
      <c r="A30" s="1" t="s">
        <v>38</v>
      </c>
      <c r="B30" s="13"/>
      <c r="C30" s="14" t="s">
        <v>135</v>
      </c>
      <c r="D30" s="15">
        <v>33</v>
      </c>
      <c r="E30" s="14" t="s">
        <v>139</v>
      </c>
      <c r="F30" s="14"/>
      <c r="G30" s="18"/>
      <c r="H30" s="1"/>
    </row>
    <row r="31" ht="19.55" customHeight="1" spans="1:8">
      <c r="A31" s="1" t="s">
        <v>38</v>
      </c>
      <c r="B31" s="13"/>
      <c r="C31" s="14" t="s">
        <v>101</v>
      </c>
      <c r="D31" s="15">
        <v>33</v>
      </c>
      <c r="E31" s="14" t="s">
        <v>105</v>
      </c>
      <c r="F31" s="14"/>
      <c r="G31" s="18"/>
      <c r="H31" s="1"/>
    </row>
    <row r="32" ht="19.55" customHeight="1" spans="1:8">
      <c r="A32" s="1" t="s">
        <v>38</v>
      </c>
      <c r="B32" s="13"/>
      <c r="C32" s="14" t="s">
        <v>51</v>
      </c>
      <c r="D32" s="15">
        <v>20</v>
      </c>
      <c r="E32" s="14" t="s">
        <v>57</v>
      </c>
      <c r="F32" s="14"/>
      <c r="G32" s="18"/>
      <c r="H32" s="1"/>
    </row>
    <row r="33" ht="19.55" customHeight="1" spans="1:8">
      <c r="A33" s="1" t="s">
        <v>38</v>
      </c>
      <c r="B33" s="13"/>
      <c r="C33" s="14" t="s">
        <v>176</v>
      </c>
      <c r="D33" s="15">
        <v>27.5</v>
      </c>
      <c r="E33" s="14" t="s">
        <v>178</v>
      </c>
      <c r="F33" s="14"/>
      <c r="G33" s="18"/>
      <c r="H33" s="1"/>
    </row>
    <row r="34" ht="19.55" customHeight="1" spans="1:8">
      <c r="A34" s="1" t="s">
        <v>38</v>
      </c>
      <c r="B34" s="13"/>
      <c r="C34" s="14" t="s">
        <v>73</v>
      </c>
      <c r="D34" s="15">
        <v>32</v>
      </c>
      <c r="E34" s="14" t="s">
        <v>77</v>
      </c>
      <c r="F34" s="14"/>
      <c r="G34" s="18"/>
      <c r="H34" s="1"/>
    </row>
    <row r="35" ht="19.55" customHeight="1" spans="1:8">
      <c r="A35" s="1" t="s">
        <v>38</v>
      </c>
      <c r="B35" s="13"/>
      <c r="C35" s="14" t="s">
        <v>140</v>
      </c>
      <c r="D35" s="15">
        <v>10.78</v>
      </c>
      <c r="E35" s="14" t="s">
        <v>142</v>
      </c>
      <c r="F35" s="14"/>
      <c r="G35" s="18"/>
      <c r="H35" s="1"/>
    </row>
    <row r="36" ht="19.55" customHeight="1" spans="1:8">
      <c r="A36" s="1" t="s">
        <v>38</v>
      </c>
      <c r="B36" s="13"/>
      <c r="C36" s="14" t="s">
        <v>172</v>
      </c>
      <c r="D36" s="15">
        <v>19.5</v>
      </c>
      <c r="E36" s="14" t="s">
        <v>175</v>
      </c>
      <c r="F36" s="14"/>
      <c r="G36" s="18"/>
      <c r="H36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表3-2 新增地方政府专项债券情况表</vt:lpstr>
      <vt:lpstr>表3-3 新增地方政府一般债券资金收支情况表</vt:lpstr>
      <vt:lpstr>表3-4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一句</cp:lastModifiedBy>
  <dcterms:created xsi:type="dcterms:W3CDTF">2024-02-28T07:08:00Z</dcterms:created>
  <dcterms:modified xsi:type="dcterms:W3CDTF">2024-04-08T02:21:29Z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C97E7738DDDB4692AC4F5DFF69C990C0_12</vt:lpwstr>
  </property>
  <property fmtid="{D5CDD505-2E9C-101B-9397-08002B2CF9AE}" pid="3" name="KSOProductBuildVer">
    <vt:lpwstr>2052-12.1.0.16388</vt:lpwstr>
  </property>
</Properties>
</file>