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网上公示" sheetId="4" r:id="rId1"/>
    <sheet name="网上公示 (副本)" sheetId="6" r:id="rId2"/>
    <sheet name="Sheet1" sheetId="5" r:id="rId3"/>
  </sheets>
  <definedNames>
    <definedName name="_xlnm.Print_Titles" localSheetId="0">网上公示!$1:$3</definedName>
    <definedName name="_xlnm.Print_Titles" localSheetId="1">'网上公示 (副本)'!$1:$4</definedName>
    <definedName name="_xlnm.Print_Area" localSheetId="0">网上公示!$A$1:$I$16</definedName>
  </definedNames>
  <calcPr calcId="144525"/>
</workbook>
</file>

<file path=xl/sharedStrings.xml><?xml version="1.0" encoding="utf-8"?>
<sst xmlns="http://schemas.openxmlformats.org/spreadsheetml/2006/main" count="212" uniqueCount="83">
  <si>
    <t>广州市大岗安居城建投资有限公司“代管被罚没物业”
2022年第一期公开竞投招租物业明细表</t>
  </si>
  <si>
    <t>序号</t>
  </si>
  <si>
    <t>地    址</t>
  </si>
  <si>
    <t>用途</t>
  </si>
  <si>
    <t>出租面积（㎡）</t>
  </si>
  <si>
    <t>每平方米月租金（元）</t>
  </si>
  <si>
    <t>竞价租金底价（元/月）</t>
  </si>
  <si>
    <t>投标保证金</t>
  </si>
  <si>
    <t>租期</t>
  </si>
  <si>
    <t>备注</t>
  </si>
  <si>
    <t>大岗镇潭灵大道金星辉金属制品有限公司西侧</t>
  </si>
  <si>
    <t>厂房</t>
  </si>
  <si>
    <t>租期3年</t>
  </si>
  <si>
    <t>北流工业区广州豪景家具有限公司西南侧</t>
  </si>
  <si>
    <t>钢结构厂房</t>
  </si>
  <si>
    <t>大岗镇潭灵路智本科技对面</t>
  </si>
  <si>
    <t>牲猪定点屠宰场东南侧</t>
  </si>
  <si>
    <t>灵山村旧变电站东边</t>
  </si>
  <si>
    <t>仓库</t>
  </si>
  <si>
    <t>放马村潭新北路20号中铁七局斜对面</t>
  </si>
  <si>
    <t>钢架厂房</t>
  </si>
  <si>
    <t>大岗镇庙贝村镇南路4街8号之二（首层）</t>
  </si>
  <si>
    <t>市场</t>
  </si>
  <si>
    <t>参与公开竞投招租的为物业首层</t>
  </si>
  <si>
    <t>岭东村广州市叁益塑料制品有限公司东北侧</t>
  </si>
  <si>
    <t>大岗镇岭东村百兴路3号</t>
  </si>
  <si>
    <t>大岗镇东隆村大冲口桥大单梪地块</t>
  </si>
  <si>
    <t>钢架铁棚</t>
  </si>
  <si>
    <t>北流村委旁</t>
  </si>
  <si>
    <t>村农副产品交易站</t>
  </si>
  <si>
    <t xml:space="preserve">     广州市大岗安居城建投资有限公司</t>
  </si>
  <si>
    <t xml:space="preserve">         2022年11月28日</t>
  </si>
  <si>
    <t>大岗镇经济发展公司“代管商铺物业”2021年第一期公开竞投招租物业竞投底价明细表</t>
  </si>
  <si>
    <t>租册
编号</t>
  </si>
  <si>
    <t>面积（㎡）</t>
  </si>
  <si>
    <t>类型</t>
  </si>
  <si>
    <t>说明</t>
  </si>
  <si>
    <t>灵山环城北路17号之1</t>
  </si>
  <si>
    <t>商铺</t>
  </si>
  <si>
    <t>租期5年，租金每2年递增5%</t>
  </si>
  <si>
    <t>灵山环城北路19号之2</t>
  </si>
  <si>
    <t>灵山环城北路19号之3</t>
  </si>
  <si>
    <t>灵山环城北路19号之4</t>
  </si>
  <si>
    <t>灵山环城北路19号之5</t>
  </si>
  <si>
    <t>灵山环城北路19号之6、7</t>
  </si>
  <si>
    <t>灵山环城北路19号之8</t>
  </si>
  <si>
    <t>灵山环城北路19号之9</t>
  </si>
  <si>
    <t>灵山环城北路19号之10、11</t>
  </si>
  <si>
    <t>灵山环城北路19号之12</t>
  </si>
  <si>
    <t>灵山环城北路19号之13</t>
  </si>
  <si>
    <t>灵山环城北路19号之14</t>
  </si>
  <si>
    <t>灵山环城北路19号之15</t>
  </si>
  <si>
    <t>灵山环城北路19号之16</t>
  </si>
  <si>
    <t>灵山环城北路19号之17</t>
  </si>
  <si>
    <t>灵山环城北路19号之18</t>
  </si>
  <si>
    <t>人民路8巷2、3号（闲置地）</t>
  </si>
  <si>
    <t>闲置地</t>
  </si>
  <si>
    <t>按土地规划，合法使用</t>
  </si>
  <si>
    <t>人民路68号</t>
  </si>
  <si>
    <t>人民路77号</t>
  </si>
  <si>
    <t>人民路80号</t>
  </si>
  <si>
    <t>与长堤路13号首层共用水表</t>
  </si>
  <si>
    <t>人民路100、102号(P2铺）</t>
  </si>
  <si>
    <t>人民路100、102号(P3铺四层）</t>
  </si>
  <si>
    <t>首层面积41.54㎡，四层合共798.18㎡</t>
  </si>
  <si>
    <t>人民路100、102号(P5铺）</t>
  </si>
  <si>
    <t>人民路114号</t>
  </si>
  <si>
    <r>
      <rPr>
        <sz val="12"/>
        <color theme="1"/>
        <rFont val="宋体"/>
        <charset val="134"/>
        <scheme val="minor"/>
      </rPr>
      <t>2016</t>
    </r>
    <r>
      <rPr>
        <sz val="12"/>
        <color theme="1"/>
        <rFont val="宋体"/>
        <charset val="134"/>
        <scheme val="minor"/>
      </rPr>
      <t xml:space="preserve"> </t>
    </r>
    <r>
      <rPr>
        <sz val="12"/>
        <color theme="1"/>
        <rFont val="宋体"/>
        <charset val="134"/>
        <scheme val="minor"/>
      </rPr>
      <t>3003</t>
    </r>
  </si>
  <si>
    <t>人民路120号</t>
  </si>
  <si>
    <t>人民路125号</t>
  </si>
  <si>
    <t>人民路中兴巷1号</t>
  </si>
  <si>
    <t>无水电</t>
  </si>
  <si>
    <t>长堤路3号</t>
  </si>
  <si>
    <r>
      <rPr>
        <sz val="11"/>
        <color theme="1"/>
        <rFont val="宋体"/>
        <charset val="134"/>
        <scheme val="minor"/>
      </rPr>
      <t>建筑物为两层，首层面积131.9㎡</t>
    </r>
    <r>
      <rPr>
        <sz val="11"/>
        <color theme="1"/>
        <rFont val="宋体"/>
        <charset val="134"/>
      </rPr>
      <t>，二层暂不出租,承租户需承担管理二层的责任，但不能使用。</t>
    </r>
  </si>
  <si>
    <t>长堤路8号</t>
  </si>
  <si>
    <t>长提路15号首层p1铺</t>
  </si>
  <si>
    <t>长堤路49号</t>
  </si>
  <si>
    <t>灵山长堤路50号105铺</t>
  </si>
  <si>
    <t>兴业路28、30号首层22号铺</t>
  </si>
  <si>
    <t>电费由管理处代收</t>
  </si>
  <si>
    <t>兴业路28、30号首层23号铺</t>
  </si>
  <si>
    <t>镇南路28号</t>
  </si>
  <si>
    <t>大岗镇经济发展公司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</si>
</sst>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);[Red]\(0.00\)"/>
    <numFmt numFmtId="178" formatCode="0.00_ "/>
  </numFmts>
  <fonts count="42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2"/>
      <name val="宋体"/>
      <charset val="134"/>
    </font>
    <font>
      <sz val="13"/>
      <name val="Simsun"/>
      <charset val="134"/>
    </font>
    <font>
      <sz val="13"/>
      <color theme="1"/>
      <name val="Simsun"/>
      <charset val="134"/>
    </font>
    <font>
      <sz val="12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3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3"/>
      <color rgb="FFFF0000"/>
      <name val="Simsun"/>
      <charset val="134"/>
    </font>
    <font>
      <sz val="12"/>
      <color theme="1"/>
      <name val="宋体"/>
      <charset val="134"/>
    </font>
    <font>
      <sz val="13"/>
      <name val="宋体"/>
      <charset val="134"/>
    </font>
    <font>
      <sz val="12"/>
      <color rgb="FFFF0000"/>
      <name val="宋体"/>
      <charset val="134"/>
      <scheme val="minor"/>
    </font>
    <font>
      <sz val="16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sz val="18"/>
      <name val="宋体"/>
      <charset val="134"/>
    </font>
    <font>
      <sz val="18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4" fillId="13" borderId="9" applyNumberFormat="0" applyAlignment="0" applyProtection="0">
      <alignment vertical="center"/>
    </xf>
    <xf numFmtId="0" fontId="35" fillId="13" borderId="5" applyNumberFormat="0" applyAlignment="0" applyProtection="0">
      <alignment vertical="center"/>
    </xf>
    <xf numFmtId="0" fontId="36" fillId="14" borderId="10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2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52" applyBorder="1" applyAlignment="1">
      <alignment horizontal="center" vertical="center"/>
    </xf>
    <xf numFmtId="0" fontId="2" fillId="0" borderId="1" xfId="52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52" applyFont="1" applyBorder="1" applyAlignment="1">
      <alignment horizontal="center" vertical="center"/>
    </xf>
    <xf numFmtId="0" fontId="9" fillId="0" borderId="1" xfId="52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9" fillId="3" borderId="1" xfId="52" applyFont="1" applyFill="1" applyBorder="1" applyAlignment="1">
      <alignment horizontal="center" vertical="center" wrapText="1"/>
    </xf>
    <xf numFmtId="177" fontId="10" fillId="2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0" xfId="0" applyNumberFormat="1" applyFont="1" applyBorder="1" applyAlignment="1">
      <alignment vertical="center"/>
    </xf>
    <xf numFmtId="0" fontId="12" fillId="0" borderId="0" xfId="0" applyNumberFormat="1" applyFont="1" applyBorder="1" applyAlignment="1">
      <alignment vertical="center"/>
    </xf>
    <xf numFmtId="0" fontId="12" fillId="0" borderId="0" xfId="0" applyNumberFormat="1" applyFont="1" applyBorder="1" applyAlignment="1">
      <alignment horizontal="center" vertical="center"/>
    </xf>
    <xf numFmtId="176" fontId="12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NumberFormat="1" applyFont="1" applyAlignment="1">
      <alignment horizontal="center" vertical="center"/>
    </xf>
    <xf numFmtId="31" fontId="14" fillId="0" borderId="0" xfId="0" applyNumberFormat="1" applyFont="1" applyAlignment="1">
      <alignment horizontal="center" vertical="center"/>
    </xf>
    <xf numFmtId="31" fontId="12" fillId="0" borderId="0" xfId="0" applyNumberFormat="1" applyFont="1" applyBorder="1" applyAlignment="1">
      <alignment horizontal="center" vertical="center" wrapText="1"/>
    </xf>
    <xf numFmtId="31" fontId="14" fillId="0" borderId="0" xfId="0" applyNumberFormat="1" applyFont="1" applyBorder="1" applyAlignment="1">
      <alignment horizontal="center" vertical="center" wrapText="1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176" fontId="17" fillId="0" borderId="0" xfId="0" applyNumberFormat="1" applyFont="1">
      <alignment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76" fontId="19" fillId="0" borderId="1" xfId="52" applyNumberFormat="1" applyFont="1" applyFill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 wrapText="1"/>
    </xf>
    <xf numFmtId="0" fontId="19" fillId="0" borderId="1" xfId="52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 indent="2"/>
    </xf>
    <xf numFmtId="178" fontId="20" fillId="0" borderId="1" xfId="0" applyNumberFormat="1" applyFont="1" applyFill="1" applyBorder="1" applyAlignment="1">
      <alignment horizontal="center" vertical="center" wrapText="1"/>
    </xf>
    <xf numFmtId="178" fontId="19" fillId="0" borderId="1" xfId="0" applyNumberFormat="1" applyFont="1" applyFill="1" applyBorder="1" applyAlignment="1">
      <alignment horizontal="center" vertical="center" indent="2"/>
    </xf>
    <xf numFmtId="178" fontId="19" fillId="0" borderId="1" xfId="0" applyNumberFormat="1" applyFont="1" applyFill="1" applyBorder="1" applyAlignment="1">
      <alignment horizontal="center" vertical="center"/>
    </xf>
    <xf numFmtId="0" fontId="19" fillId="0" borderId="4" xfId="52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 indent="2"/>
    </xf>
    <xf numFmtId="178" fontId="20" fillId="0" borderId="4" xfId="0" applyNumberFormat="1" applyFont="1" applyFill="1" applyBorder="1" applyAlignment="1">
      <alignment horizontal="center" vertical="center" wrapText="1"/>
    </xf>
    <xf numFmtId="178" fontId="19" fillId="0" borderId="4" xfId="0" applyNumberFormat="1" applyFont="1" applyFill="1" applyBorder="1" applyAlignment="1">
      <alignment horizontal="center" vertical="center" indent="2"/>
    </xf>
    <xf numFmtId="176" fontId="19" fillId="0" borderId="4" xfId="52" applyNumberFormat="1" applyFont="1" applyFill="1" applyBorder="1" applyAlignment="1">
      <alignment horizontal="center" vertical="center" wrapText="1"/>
    </xf>
    <xf numFmtId="0" fontId="19" fillId="0" borderId="0" xfId="0" applyNumberFormat="1" applyFont="1" applyBorder="1" applyAlignment="1">
      <alignment vertical="center"/>
    </xf>
    <xf numFmtId="0" fontId="19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31" fontId="19" fillId="0" borderId="0" xfId="0" applyNumberFormat="1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4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zoomScale="70" zoomScaleNormal="70" workbookViewId="0">
      <selection activeCell="N5" sqref="N5"/>
    </sheetView>
  </sheetViews>
  <sheetFormatPr defaultColWidth="8.875" defaultRowHeight="22.5"/>
  <cols>
    <col min="1" max="1" width="4.85" style="57" customWidth="1"/>
    <col min="2" max="2" width="38.3833333333333" style="58" customWidth="1"/>
    <col min="3" max="3" width="12.3166666666667" style="58" customWidth="1"/>
    <col min="4" max="4" width="17.8583333333333" style="57" customWidth="1"/>
    <col min="5" max="7" width="17.8583333333333" style="59" customWidth="1"/>
    <col min="8" max="8" width="17.325" style="57" customWidth="1"/>
    <col min="9" max="9" width="23.3916666666667" style="60" customWidth="1"/>
    <col min="10" max="16384" width="8.875" style="57"/>
  </cols>
  <sheetData>
    <row r="1" ht="51" customHeight="1" spans="1:9">
      <c r="A1" s="61" t="s">
        <v>0</v>
      </c>
      <c r="B1" s="61"/>
      <c r="C1" s="61"/>
      <c r="D1" s="61"/>
      <c r="E1" s="61"/>
      <c r="F1" s="61"/>
      <c r="G1" s="61"/>
      <c r="H1" s="61"/>
      <c r="I1" s="61"/>
    </row>
    <row r="2" ht="59" customHeight="1" spans="1:9">
      <c r="A2" s="61"/>
      <c r="B2" s="61"/>
      <c r="C2" s="61"/>
      <c r="D2" s="61"/>
      <c r="E2" s="61"/>
      <c r="F2" s="61"/>
      <c r="G2" s="61"/>
      <c r="H2" s="61"/>
      <c r="I2" s="61"/>
    </row>
    <row r="3" ht="77" customHeight="1" spans="1:10">
      <c r="A3" s="62" t="s">
        <v>1</v>
      </c>
      <c r="B3" s="62" t="s">
        <v>2</v>
      </c>
      <c r="C3" s="62" t="s">
        <v>3</v>
      </c>
      <c r="D3" s="62" t="s">
        <v>4</v>
      </c>
      <c r="E3" s="63" t="s">
        <v>5</v>
      </c>
      <c r="F3" s="64" t="s">
        <v>6</v>
      </c>
      <c r="G3" s="64" t="s">
        <v>7</v>
      </c>
      <c r="H3" s="62" t="s">
        <v>8</v>
      </c>
      <c r="I3" s="62" t="s">
        <v>9</v>
      </c>
      <c r="J3" s="78"/>
    </row>
    <row r="4" ht="65" customHeight="1" spans="1:10">
      <c r="A4" s="65">
        <v>1</v>
      </c>
      <c r="B4" s="66" t="s">
        <v>10</v>
      </c>
      <c r="C4" s="66" t="s">
        <v>11</v>
      </c>
      <c r="D4" s="66">
        <v>5793.52</v>
      </c>
      <c r="E4" s="67">
        <f t="shared" ref="E4:E14" si="0">F4/D4</f>
        <v>2.29998342976291</v>
      </c>
      <c r="F4" s="68">
        <v>13325</v>
      </c>
      <c r="G4" s="63">
        <f t="shared" ref="G4:G14" si="1">F4*6</f>
        <v>79950</v>
      </c>
      <c r="H4" s="65" t="s">
        <v>12</v>
      </c>
      <c r="I4" s="79"/>
      <c r="J4" s="80"/>
    </row>
    <row r="5" ht="65" customHeight="1" spans="1:10">
      <c r="A5" s="65">
        <v>2</v>
      </c>
      <c r="B5" s="66" t="s">
        <v>13</v>
      </c>
      <c r="C5" s="66" t="s">
        <v>14</v>
      </c>
      <c r="D5" s="66">
        <v>2222.25</v>
      </c>
      <c r="E5" s="67">
        <f t="shared" si="0"/>
        <v>2.1599730003375</v>
      </c>
      <c r="F5" s="69">
        <v>4800</v>
      </c>
      <c r="G5" s="63">
        <f t="shared" si="1"/>
        <v>28800</v>
      </c>
      <c r="H5" s="65" t="s">
        <v>12</v>
      </c>
      <c r="I5" s="79"/>
      <c r="J5" s="58"/>
    </row>
    <row r="6" ht="65" customHeight="1" spans="1:10">
      <c r="A6" s="65">
        <v>3</v>
      </c>
      <c r="B6" s="66" t="s">
        <v>15</v>
      </c>
      <c r="C6" s="66" t="s">
        <v>11</v>
      </c>
      <c r="D6" s="66">
        <v>4250.14</v>
      </c>
      <c r="E6" s="67">
        <f t="shared" si="0"/>
        <v>2.29992423778981</v>
      </c>
      <c r="F6" s="68">
        <v>9775</v>
      </c>
      <c r="G6" s="63">
        <f t="shared" si="1"/>
        <v>58650</v>
      </c>
      <c r="H6" s="65" t="s">
        <v>12</v>
      </c>
      <c r="I6" s="79"/>
      <c r="J6" s="58"/>
    </row>
    <row r="7" ht="65" customHeight="1" spans="1:10">
      <c r="A7" s="65">
        <v>4</v>
      </c>
      <c r="B7" s="66" t="s">
        <v>16</v>
      </c>
      <c r="C7" s="66" t="s">
        <v>14</v>
      </c>
      <c r="D7" s="66">
        <v>2772.45</v>
      </c>
      <c r="E7" s="67">
        <f t="shared" si="0"/>
        <v>2.1901206514094</v>
      </c>
      <c r="F7" s="68">
        <v>6072</v>
      </c>
      <c r="G7" s="63">
        <f t="shared" si="1"/>
        <v>36432</v>
      </c>
      <c r="H7" s="65" t="s">
        <v>12</v>
      </c>
      <c r="I7" s="81"/>
      <c r="J7" s="58"/>
    </row>
    <row r="8" ht="65" customHeight="1" spans="1:10">
      <c r="A8" s="65">
        <v>5</v>
      </c>
      <c r="B8" s="66" t="s">
        <v>17</v>
      </c>
      <c r="C8" s="66" t="s">
        <v>18</v>
      </c>
      <c r="D8" s="66">
        <v>1373.19</v>
      </c>
      <c r="E8" s="67">
        <f t="shared" si="0"/>
        <v>2.29975458603689</v>
      </c>
      <c r="F8" s="68">
        <v>3158</v>
      </c>
      <c r="G8" s="63">
        <f t="shared" si="1"/>
        <v>18948</v>
      </c>
      <c r="H8" s="65" t="s">
        <v>12</v>
      </c>
      <c r="I8" s="79"/>
      <c r="J8" s="58"/>
    </row>
    <row r="9" ht="65" customHeight="1" spans="1:10">
      <c r="A9" s="65">
        <v>6</v>
      </c>
      <c r="B9" s="66" t="s">
        <v>19</v>
      </c>
      <c r="C9" s="66" t="s">
        <v>20</v>
      </c>
      <c r="D9" s="66">
        <v>1135.9</v>
      </c>
      <c r="E9" s="67">
        <f t="shared" si="0"/>
        <v>1.87956686328022</v>
      </c>
      <c r="F9" s="68">
        <v>2135</v>
      </c>
      <c r="G9" s="63">
        <f t="shared" si="1"/>
        <v>12810</v>
      </c>
      <c r="H9" s="65" t="s">
        <v>12</v>
      </c>
      <c r="I9" s="79"/>
      <c r="J9" s="58"/>
    </row>
    <row r="10" ht="65" customHeight="1" spans="1:10">
      <c r="A10" s="65">
        <v>7</v>
      </c>
      <c r="B10" s="66" t="s">
        <v>21</v>
      </c>
      <c r="C10" s="66" t="s">
        <v>22</v>
      </c>
      <c r="D10" s="66">
        <v>3035.69</v>
      </c>
      <c r="E10" s="67">
        <f t="shared" si="0"/>
        <v>4.93001591071552</v>
      </c>
      <c r="F10" s="68">
        <v>14966</v>
      </c>
      <c r="G10" s="63">
        <f t="shared" si="1"/>
        <v>89796</v>
      </c>
      <c r="H10" s="65" t="s">
        <v>12</v>
      </c>
      <c r="I10" s="82" t="s">
        <v>23</v>
      </c>
      <c r="J10" s="58"/>
    </row>
    <row r="11" ht="65" customHeight="1" spans="1:10">
      <c r="A11" s="65">
        <v>8</v>
      </c>
      <c r="B11" s="66" t="s">
        <v>24</v>
      </c>
      <c r="C11" s="66" t="s">
        <v>11</v>
      </c>
      <c r="D11" s="66">
        <v>392.35</v>
      </c>
      <c r="E11" s="67">
        <f t="shared" si="0"/>
        <v>2.20976169236651</v>
      </c>
      <c r="F11" s="68">
        <v>867</v>
      </c>
      <c r="G11" s="63">
        <f t="shared" si="1"/>
        <v>5202</v>
      </c>
      <c r="H11" s="65" t="s">
        <v>12</v>
      </c>
      <c r="I11" s="79"/>
      <c r="J11" s="58"/>
    </row>
    <row r="12" ht="65" customHeight="1" spans="1:10">
      <c r="A12" s="65">
        <v>9</v>
      </c>
      <c r="B12" s="66" t="s">
        <v>25</v>
      </c>
      <c r="C12" s="66" t="s">
        <v>11</v>
      </c>
      <c r="D12" s="66">
        <v>1466</v>
      </c>
      <c r="E12" s="67">
        <f t="shared" si="0"/>
        <v>2.24010914051842</v>
      </c>
      <c r="F12" s="68">
        <v>3284</v>
      </c>
      <c r="G12" s="63">
        <f t="shared" si="1"/>
        <v>19704</v>
      </c>
      <c r="H12" s="65" t="s">
        <v>12</v>
      </c>
      <c r="I12" s="79"/>
      <c r="J12" s="58"/>
    </row>
    <row r="13" ht="65" customHeight="1" spans="1:10">
      <c r="A13" s="70">
        <v>10</v>
      </c>
      <c r="B13" s="71" t="s">
        <v>26</v>
      </c>
      <c r="C13" s="71" t="s">
        <v>27</v>
      </c>
      <c r="D13" s="71">
        <v>5407.91</v>
      </c>
      <c r="E13" s="72">
        <f t="shared" si="0"/>
        <v>1.80994136366914</v>
      </c>
      <c r="F13" s="73">
        <v>9788</v>
      </c>
      <c r="G13" s="74">
        <f t="shared" si="1"/>
        <v>58728</v>
      </c>
      <c r="H13" s="65" t="s">
        <v>12</v>
      </c>
      <c r="I13" s="83"/>
      <c r="J13" s="58"/>
    </row>
    <row r="14" ht="67" customHeight="1" spans="1:10">
      <c r="A14" s="65">
        <v>11</v>
      </c>
      <c r="B14" s="66" t="s">
        <v>28</v>
      </c>
      <c r="C14" s="66" t="s">
        <v>29</v>
      </c>
      <c r="D14" s="66">
        <v>1338.57</v>
      </c>
      <c r="E14" s="67">
        <f t="shared" si="0"/>
        <v>2.07983146193326</v>
      </c>
      <c r="F14" s="68">
        <v>2784</v>
      </c>
      <c r="G14" s="63">
        <f t="shared" si="1"/>
        <v>16704</v>
      </c>
      <c r="H14" s="65" t="s">
        <v>12</v>
      </c>
      <c r="I14" s="79"/>
      <c r="J14" s="58"/>
    </row>
    <row r="15" ht="40" customHeight="1" spans="1:9">
      <c r="A15" s="75"/>
      <c r="B15" s="75"/>
      <c r="C15" s="75"/>
      <c r="D15" s="75"/>
      <c r="E15" s="75"/>
      <c r="F15" s="75"/>
      <c r="G15" s="76" t="s">
        <v>30</v>
      </c>
      <c r="H15" s="76"/>
      <c r="I15" s="76"/>
    </row>
    <row r="16" ht="31" customHeight="1" spans="1:9">
      <c r="A16" s="75"/>
      <c r="B16" s="75"/>
      <c r="C16" s="75"/>
      <c r="D16" s="75"/>
      <c r="E16" s="75"/>
      <c r="F16" s="75"/>
      <c r="G16" s="77" t="s">
        <v>31</v>
      </c>
      <c r="H16" s="77"/>
      <c r="I16" s="77"/>
    </row>
    <row r="17" ht="18.75" customHeight="1" spans="9:10">
      <c r="I17" s="84"/>
      <c r="J17" s="75"/>
    </row>
  </sheetData>
  <sheetProtection formatCells="0" insertHyperlinks="0" autoFilter="0"/>
  <mergeCells count="3">
    <mergeCell ref="G15:I15"/>
    <mergeCell ref="G16:I16"/>
    <mergeCell ref="A1:I2"/>
  </mergeCells>
  <pageMargins left="0.432638888888889" right="0.354166666666667" top="0.432638888888889" bottom="0.156944444444444" header="0.236111111111111" footer="0.156944444444444"/>
  <pageSetup paperSize="9" scale="5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zoomScale="85" zoomScaleNormal="85" workbookViewId="0">
      <selection activeCell="Q7" sqref="Q7"/>
    </sheetView>
  </sheetViews>
  <sheetFormatPr defaultColWidth="8.875" defaultRowHeight="13.5"/>
  <cols>
    <col min="1" max="1" width="6.375" customWidth="1"/>
    <col min="2" max="2" width="7" customWidth="1"/>
    <col min="3" max="3" width="29.625" style="12" customWidth="1"/>
    <col min="4" max="4" width="19.5" customWidth="1"/>
    <col min="5" max="5" width="9.75" customWidth="1"/>
    <col min="6" max="8" width="15.25" style="13" customWidth="1"/>
    <col min="9" max="9" width="31.625" customWidth="1"/>
    <col min="10" max="10" width="25" style="14" customWidth="1"/>
  </cols>
  <sheetData>
    <row r="1" ht="34.5" customHeight="1" spans="1:10">
      <c r="A1" s="15" t="s">
        <v>32</v>
      </c>
      <c r="B1" s="15"/>
      <c r="C1" s="15"/>
      <c r="D1" s="15"/>
      <c r="E1" s="15"/>
      <c r="F1" s="16"/>
      <c r="G1" s="16"/>
      <c r="H1" s="16"/>
      <c r="I1" s="15"/>
      <c r="J1" s="44"/>
    </row>
    <row r="2" ht="18.75" customHeight="1" spans="1:10">
      <c r="A2" s="17"/>
      <c r="B2" s="17"/>
      <c r="C2" s="17"/>
      <c r="D2" s="17"/>
      <c r="E2" s="17"/>
      <c r="F2" s="18"/>
      <c r="G2" s="18"/>
      <c r="H2" s="18"/>
      <c r="I2" s="17"/>
      <c r="J2" s="45"/>
    </row>
    <row r="3" ht="23.25" customHeight="1" spans="1:11">
      <c r="A3" s="1" t="s">
        <v>1</v>
      </c>
      <c r="B3" s="1" t="s">
        <v>33</v>
      </c>
      <c r="C3" s="1" t="s">
        <v>2</v>
      </c>
      <c r="D3" s="1" t="s">
        <v>34</v>
      </c>
      <c r="E3" s="1" t="s">
        <v>35</v>
      </c>
      <c r="F3" s="19"/>
      <c r="G3" s="19"/>
      <c r="H3" s="19"/>
      <c r="I3" s="46"/>
      <c r="J3" s="1"/>
      <c r="K3" s="47"/>
    </row>
    <row r="4" ht="36.95" customHeight="1" spans="1:11">
      <c r="A4" s="1"/>
      <c r="B4" s="20"/>
      <c r="C4" s="1"/>
      <c r="D4" s="1"/>
      <c r="E4" s="20"/>
      <c r="F4" s="5" t="s">
        <v>5</v>
      </c>
      <c r="G4" s="5" t="s">
        <v>6</v>
      </c>
      <c r="H4" s="5" t="s">
        <v>7</v>
      </c>
      <c r="I4" s="1" t="s">
        <v>36</v>
      </c>
      <c r="J4" s="1" t="s">
        <v>9</v>
      </c>
      <c r="K4" s="47"/>
    </row>
    <row r="5" ht="34" customHeight="1" spans="1:11">
      <c r="A5" s="1">
        <v>1</v>
      </c>
      <c r="B5" s="2">
        <v>2280</v>
      </c>
      <c r="C5" s="3" t="s">
        <v>37</v>
      </c>
      <c r="D5" s="4">
        <v>114</v>
      </c>
      <c r="E5" s="1" t="s">
        <v>38</v>
      </c>
      <c r="F5" s="5">
        <v>60</v>
      </c>
      <c r="G5" s="5">
        <f t="shared" ref="G5:G25" si="0">F5*D5</f>
        <v>6840</v>
      </c>
      <c r="H5" s="5">
        <f t="shared" ref="H5:H39" si="1">G5*3</f>
        <v>20520</v>
      </c>
      <c r="I5" s="1" t="s">
        <v>39</v>
      </c>
      <c r="J5" s="1"/>
      <c r="K5" s="12"/>
    </row>
    <row r="6" ht="34" customHeight="1" spans="1:11">
      <c r="A6" s="21">
        <v>2</v>
      </c>
      <c r="B6" s="22">
        <v>2281</v>
      </c>
      <c r="C6" s="23" t="s">
        <v>40</v>
      </c>
      <c r="D6" s="24">
        <v>28</v>
      </c>
      <c r="E6" s="21" t="s">
        <v>38</v>
      </c>
      <c r="F6" s="25">
        <v>60</v>
      </c>
      <c r="G6" s="25">
        <f t="shared" si="0"/>
        <v>1680</v>
      </c>
      <c r="H6" s="25">
        <f t="shared" si="1"/>
        <v>5040</v>
      </c>
      <c r="I6" s="21" t="s">
        <v>39</v>
      </c>
      <c r="J6" s="21"/>
      <c r="K6" s="12"/>
    </row>
    <row r="7" ht="34" customHeight="1" spans="1:11">
      <c r="A7" s="21">
        <v>3</v>
      </c>
      <c r="B7" s="22">
        <v>2282</v>
      </c>
      <c r="C7" s="23" t="s">
        <v>41</v>
      </c>
      <c r="D7" s="24">
        <v>28</v>
      </c>
      <c r="E7" s="21" t="s">
        <v>38</v>
      </c>
      <c r="F7" s="25">
        <v>60</v>
      </c>
      <c r="G7" s="25">
        <f t="shared" si="0"/>
        <v>1680</v>
      </c>
      <c r="H7" s="25">
        <f t="shared" si="1"/>
        <v>5040</v>
      </c>
      <c r="I7" s="21" t="s">
        <v>39</v>
      </c>
      <c r="J7" s="21"/>
      <c r="K7" s="12"/>
    </row>
    <row r="8" ht="34" customHeight="1" spans="1:11">
      <c r="A8" s="21">
        <v>4</v>
      </c>
      <c r="B8" s="22">
        <v>2283</v>
      </c>
      <c r="C8" s="26" t="s">
        <v>42</v>
      </c>
      <c r="D8" s="24">
        <v>11</v>
      </c>
      <c r="E8" s="21" t="s">
        <v>38</v>
      </c>
      <c r="F8" s="25">
        <v>60</v>
      </c>
      <c r="G8" s="25">
        <f t="shared" si="0"/>
        <v>660</v>
      </c>
      <c r="H8" s="25">
        <f t="shared" si="1"/>
        <v>1980</v>
      </c>
      <c r="I8" s="21" t="s">
        <v>39</v>
      </c>
      <c r="J8" s="21"/>
      <c r="K8" s="12"/>
    </row>
    <row r="9" ht="34" customHeight="1" spans="1:11">
      <c r="A9" s="21">
        <v>5</v>
      </c>
      <c r="B9" s="22">
        <v>2284</v>
      </c>
      <c r="C9" s="23" t="s">
        <v>43</v>
      </c>
      <c r="D9" s="24">
        <v>28</v>
      </c>
      <c r="E9" s="21" t="s">
        <v>38</v>
      </c>
      <c r="F9" s="25">
        <v>60</v>
      </c>
      <c r="G9" s="25">
        <f t="shared" si="0"/>
        <v>1680</v>
      </c>
      <c r="H9" s="25">
        <f t="shared" si="1"/>
        <v>5040</v>
      </c>
      <c r="I9" s="21" t="s">
        <v>39</v>
      </c>
      <c r="J9" s="21"/>
      <c r="K9" s="12"/>
    </row>
    <row r="10" ht="34" customHeight="1" spans="1:11">
      <c r="A10" s="21">
        <v>6</v>
      </c>
      <c r="B10" s="22">
        <v>2285</v>
      </c>
      <c r="C10" s="23" t="s">
        <v>44</v>
      </c>
      <c r="D10" s="27">
        <v>56</v>
      </c>
      <c r="E10" s="21" t="s">
        <v>38</v>
      </c>
      <c r="F10" s="25">
        <v>60</v>
      </c>
      <c r="G10" s="25">
        <f t="shared" si="0"/>
        <v>3360</v>
      </c>
      <c r="H10" s="25">
        <f t="shared" si="1"/>
        <v>10080</v>
      </c>
      <c r="I10" s="21" t="s">
        <v>39</v>
      </c>
      <c r="J10" s="21"/>
      <c r="K10" s="12"/>
    </row>
    <row r="11" ht="34" customHeight="1" spans="1:11">
      <c r="A11" s="21">
        <v>7</v>
      </c>
      <c r="B11" s="22">
        <v>2286</v>
      </c>
      <c r="C11" s="23" t="s">
        <v>45</v>
      </c>
      <c r="D11" s="24">
        <v>36.5</v>
      </c>
      <c r="E11" s="21" t="s">
        <v>38</v>
      </c>
      <c r="F11" s="25">
        <v>60</v>
      </c>
      <c r="G11" s="25">
        <f t="shared" si="0"/>
        <v>2190</v>
      </c>
      <c r="H11" s="25">
        <f t="shared" si="1"/>
        <v>6570</v>
      </c>
      <c r="I11" s="21" t="s">
        <v>39</v>
      </c>
      <c r="J11" s="21"/>
      <c r="K11" s="12"/>
    </row>
    <row r="12" ht="34" customHeight="1" spans="1:11">
      <c r="A12" s="21">
        <v>8</v>
      </c>
      <c r="B12" s="22">
        <v>2287</v>
      </c>
      <c r="C12" s="26" t="s">
        <v>46</v>
      </c>
      <c r="D12" s="24">
        <v>23</v>
      </c>
      <c r="E12" s="21" t="s">
        <v>38</v>
      </c>
      <c r="F12" s="25">
        <v>60</v>
      </c>
      <c r="G12" s="25">
        <f t="shared" si="0"/>
        <v>1380</v>
      </c>
      <c r="H12" s="25">
        <f t="shared" si="1"/>
        <v>4140</v>
      </c>
      <c r="I12" s="21" t="s">
        <v>39</v>
      </c>
      <c r="J12" s="21"/>
      <c r="K12" s="12"/>
    </row>
    <row r="13" ht="34" customHeight="1" spans="1:11">
      <c r="A13" s="21">
        <v>9</v>
      </c>
      <c r="B13" s="22">
        <v>2288</v>
      </c>
      <c r="C13" s="26" t="s">
        <v>47</v>
      </c>
      <c r="D13" s="27">
        <v>45</v>
      </c>
      <c r="E13" s="21" t="s">
        <v>38</v>
      </c>
      <c r="F13" s="25">
        <v>60</v>
      </c>
      <c r="G13" s="25">
        <f t="shared" si="0"/>
        <v>2700</v>
      </c>
      <c r="H13" s="25">
        <f t="shared" si="1"/>
        <v>8100</v>
      </c>
      <c r="I13" s="21" t="s">
        <v>39</v>
      </c>
      <c r="J13" s="21"/>
      <c r="K13" s="12"/>
    </row>
    <row r="14" ht="34" customHeight="1" spans="1:11">
      <c r="A14" s="21">
        <v>10</v>
      </c>
      <c r="B14" s="22">
        <v>2289</v>
      </c>
      <c r="C14" s="23" t="s">
        <v>48</v>
      </c>
      <c r="D14" s="24">
        <v>23</v>
      </c>
      <c r="E14" s="21" t="s">
        <v>38</v>
      </c>
      <c r="F14" s="25">
        <v>60</v>
      </c>
      <c r="G14" s="25">
        <f t="shared" si="0"/>
        <v>1380</v>
      </c>
      <c r="H14" s="25">
        <f t="shared" si="1"/>
        <v>4140</v>
      </c>
      <c r="I14" s="21" t="s">
        <v>39</v>
      </c>
      <c r="J14" s="21"/>
      <c r="K14" s="12"/>
    </row>
    <row r="15" ht="34" customHeight="1" spans="1:11">
      <c r="A15" s="21">
        <v>11</v>
      </c>
      <c r="B15" s="22">
        <v>2290</v>
      </c>
      <c r="C15" s="26" t="s">
        <v>49</v>
      </c>
      <c r="D15" s="24">
        <v>23</v>
      </c>
      <c r="E15" s="21" t="s">
        <v>38</v>
      </c>
      <c r="F15" s="25">
        <v>60</v>
      </c>
      <c r="G15" s="25">
        <f t="shared" si="0"/>
        <v>1380</v>
      </c>
      <c r="H15" s="25">
        <f t="shared" si="1"/>
        <v>4140</v>
      </c>
      <c r="I15" s="21" t="s">
        <v>39</v>
      </c>
      <c r="J15" s="21"/>
      <c r="K15" s="12"/>
    </row>
    <row r="16" ht="34" customHeight="1" spans="1:11">
      <c r="A16" s="21">
        <v>12</v>
      </c>
      <c r="B16" s="22">
        <v>2291</v>
      </c>
      <c r="C16" s="23" t="s">
        <v>50</v>
      </c>
      <c r="D16" s="24">
        <v>20</v>
      </c>
      <c r="E16" s="21" t="s">
        <v>38</v>
      </c>
      <c r="F16" s="25">
        <v>60</v>
      </c>
      <c r="G16" s="25">
        <f t="shared" si="0"/>
        <v>1200</v>
      </c>
      <c r="H16" s="25">
        <f t="shared" si="1"/>
        <v>3600</v>
      </c>
      <c r="I16" s="21" t="s">
        <v>39</v>
      </c>
      <c r="J16" s="21"/>
      <c r="K16" s="12"/>
    </row>
    <row r="17" ht="34" customHeight="1" spans="1:11">
      <c r="A17" s="21">
        <v>13</v>
      </c>
      <c r="B17" s="22">
        <v>2292</v>
      </c>
      <c r="C17" s="23" t="s">
        <v>51</v>
      </c>
      <c r="D17" s="24">
        <v>20</v>
      </c>
      <c r="E17" s="21" t="s">
        <v>38</v>
      </c>
      <c r="F17" s="25">
        <v>60</v>
      </c>
      <c r="G17" s="25">
        <f t="shared" si="0"/>
        <v>1200</v>
      </c>
      <c r="H17" s="25">
        <f t="shared" si="1"/>
        <v>3600</v>
      </c>
      <c r="I17" s="21" t="s">
        <v>39</v>
      </c>
      <c r="J17" s="21"/>
      <c r="K17" s="12"/>
    </row>
    <row r="18" ht="34" customHeight="1" spans="1:11">
      <c r="A18" s="21">
        <v>14</v>
      </c>
      <c r="B18" s="22">
        <v>2293</v>
      </c>
      <c r="C18" s="23" t="s">
        <v>52</v>
      </c>
      <c r="D18" s="24">
        <v>6</v>
      </c>
      <c r="E18" s="21" t="s">
        <v>38</v>
      </c>
      <c r="F18" s="25">
        <v>60</v>
      </c>
      <c r="G18" s="25">
        <f t="shared" si="0"/>
        <v>360</v>
      </c>
      <c r="H18" s="25">
        <f t="shared" si="1"/>
        <v>1080</v>
      </c>
      <c r="I18" s="21" t="s">
        <v>39</v>
      </c>
      <c r="J18" s="21"/>
      <c r="K18" s="12"/>
    </row>
    <row r="19" ht="34" customHeight="1" spans="1:11">
      <c r="A19" s="21">
        <v>15</v>
      </c>
      <c r="B19" s="22">
        <v>2294</v>
      </c>
      <c r="C19" s="23" t="s">
        <v>53</v>
      </c>
      <c r="D19" s="24">
        <v>32</v>
      </c>
      <c r="E19" s="21" t="s">
        <v>38</v>
      </c>
      <c r="F19" s="25">
        <v>60</v>
      </c>
      <c r="G19" s="25">
        <f t="shared" si="0"/>
        <v>1920</v>
      </c>
      <c r="H19" s="25">
        <f t="shared" si="1"/>
        <v>5760</v>
      </c>
      <c r="I19" s="21" t="s">
        <v>39</v>
      </c>
      <c r="J19" s="21"/>
      <c r="K19" s="12"/>
    </row>
    <row r="20" ht="34" customHeight="1" spans="1:11">
      <c r="A20" s="21">
        <v>16</v>
      </c>
      <c r="B20" s="22">
        <v>2295</v>
      </c>
      <c r="C20" s="23" t="s">
        <v>54</v>
      </c>
      <c r="D20" s="24">
        <v>30</v>
      </c>
      <c r="E20" s="21" t="s">
        <v>38</v>
      </c>
      <c r="F20" s="25">
        <v>60</v>
      </c>
      <c r="G20" s="25">
        <f t="shared" si="0"/>
        <v>1800</v>
      </c>
      <c r="H20" s="25">
        <f t="shared" si="1"/>
        <v>5400</v>
      </c>
      <c r="I20" s="21" t="s">
        <v>39</v>
      </c>
      <c r="J20" s="21"/>
      <c r="K20" s="12"/>
    </row>
    <row r="21" ht="34" customHeight="1" spans="1:11">
      <c r="A21" s="21">
        <v>17</v>
      </c>
      <c r="B21" s="28"/>
      <c r="C21" s="21" t="s">
        <v>55</v>
      </c>
      <c r="D21" s="21">
        <v>135.41</v>
      </c>
      <c r="E21" s="21" t="s">
        <v>56</v>
      </c>
      <c r="F21" s="25">
        <v>3</v>
      </c>
      <c r="G21" s="25">
        <f t="shared" si="0"/>
        <v>406.23</v>
      </c>
      <c r="H21" s="25">
        <f t="shared" si="1"/>
        <v>1218.69</v>
      </c>
      <c r="I21" s="21" t="s">
        <v>39</v>
      </c>
      <c r="J21" s="21" t="s">
        <v>57</v>
      </c>
      <c r="K21" s="12"/>
    </row>
    <row r="22" ht="34" customHeight="1" spans="1:10">
      <c r="A22" s="1">
        <v>18</v>
      </c>
      <c r="B22" s="9">
        <v>2105</v>
      </c>
      <c r="C22" s="29" t="s">
        <v>58</v>
      </c>
      <c r="D22" s="30">
        <v>38.25</v>
      </c>
      <c r="E22" s="1" t="s">
        <v>38</v>
      </c>
      <c r="F22" s="5">
        <v>25</v>
      </c>
      <c r="G22" s="5">
        <f t="shared" si="0"/>
        <v>956.25</v>
      </c>
      <c r="H22" s="5">
        <f t="shared" si="1"/>
        <v>2868.75</v>
      </c>
      <c r="I22" s="1" t="s">
        <v>39</v>
      </c>
      <c r="J22" s="48"/>
    </row>
    <row r="23" ht="34" customHeight="1" spans="1:10">
      <c r="A23" s="1">
        <v>19</v>
      </c>
      <c r="B23" s="9">
        <v>2107</v>
      </c>
      <c r="C23" s="29" t="s">
        <v>59</v>
      </c>
      <c r="D23" s="30">
        <v>44.34</v>
      </c>
      <c r="E23" s="1" t="s">
        <v>38</v>
      </c>
      <c r="F23" s="5">
        <v>25</v>
      </c>
      <c r="G23" s="5">
        <f t="shared" si="0"/>
        <v>1108.5</v>
      </c>
      <c r="H23" s="5">
        <f t="shared" si="1"/>
        <v>3325.5</v>
      </c>
      <c r="I23" s="1" t="s">
        <v>39</v>
      </c>
      <c r="J23" s="48"/>
    </row>
    <row r="24" ht="34" customHeight="1" spans="1:10">
      <c r="A24" s="1">
        <v>20</v>
      </c>
      <c r="B24" s="9">
        <v>2109</v>
      </c>
      <c r="C24" s="29" t="s">
        <v>60</v>
      </c>
      <c r="D24" s="30">
        <v>175.96</v>
      </c>
      <c r="E24" s="1" t="s">
        <v>38</v>
      </c>
      <c r="F24" s="5">
        <v>25</v>
      </c>
      <c r="G24" s="5">
        <f t="shared" si="0"/>
        <v>4399</v>
      </c>
      <c r="H24" s="5">
        <f t="shared" si="1"/>
        <v>13197</v>
      </c>
      <c r="I24" s="1" t="s">
        <v>39</v>
      </c>
      <c r="J24" s="49" t="s">
        <v>61</v>
      </c>
    </row>
    <row r="25" ht="34" customHeight="1" spans="1:10">
      <c r="A25" s="1">
        <v>21</v>
      </c>
      <c r="B25" s="31">
        <v>2297</v>
      </c>
      <c r="C25" s="32" t="s">
        <v>62</v>
      </c>
      <c r="D25" s="33">
        <v>55.77</v>
      </c>
      <c r="E25" s="1" t="s">
        <v>38</v>
      </c>
      <c r="F25" s="5">
        <v>33</v>
      </c>
      <c r="G25" s="5">
        <f t="shared" si="0"/>
        <v>1840.41</v>
      </c>
      <c r="H25" s="5">
        <f t="shared" si="1"/>
        <v>5521.23</v>
      </c>
      <c r="I25" s="1" t="s">
        <v>39</v>
      </c>
      <c r="J25" s="48"/>
    </row>
    <row r="26" ht="34" customHeight="1" spans="1:10">
      <c r="A26" s="1">
        <v>22</v>
      </c>
      <c r="B26" s="31">
        <v>2298</v>
      </c>
      <c r="C26" s="32" t="s">
        <v>63</v>
      </c>
      <c r="D26" s="34" t="s">
        <v>64</v>
      </c>
      <c r="E26" s="1" t="s">
        <v>38</v>
      </c>
      <c r="F26" s="5">
        <v>8</v>
      </c>
      <c r="G26" s="5">
        <f>F26*798.18</f>
        <v>6385.44</v>
      </c>
      <c r="H26" s="5">
        <f t="shared" si="1"/>
        <v>19156.32</v>
      </c>
      <c r="I26" s="1" t="s">
        <v>39</v>
      </c>
      <c r="J26" s="50" t="s">
        <v>64</v>
      </c>
    </row>
    <row r="27" ht="34" customHeight="1" spans="1:10">
      <c r="A27" s="1">
        <v>23</v>
      </c>
      <c r="B27" s="31">
        <v>2300</v>
      </c>
      <c r="C27" s="32" t="s">
        <v>65</v>
      </c>
      <c r="D27" s="33">
        <v>49.01</v>
      </c>
      <c r="E27" s="1" t="s">
        <v>38</v>
      </c>
      <c r="F27" s="5">
        <v>33</v>
      </c>
      <c r="G27" s="5">
        <f t="shared" ref="G27:G39" si="2">F27*D27</f>
        <v>1617.33</v>
      </c>
      <c r="H27" s="5">
        <f t="shared" si="1"/>
        <v>4851.99</v>
      </c>
      <c r="I27" s="1" t="s">
        <v>39</v>
      </c>
      <c r="J27" s="48"/>
    </row>
    <row r="28" ht="34" customHeight="1" spans="1:11">
      <c r="A28" s="1">
        <v>24</v>
      </c>
      <c r="B28" s="35">
        <v>2113</v>
      </c>
      <c r="C28" s="1" t="s">
        <v>66</v>
      </c>
      <c r="D28" s="4">
        <v>18.42</v>
      </c>
      <c r="E28" s="1" t="s">
        <v>38</v>
      </c>
      <c r="F28" s="5">
        <v>33</v>
      </c>
      <c r="G28" s="5">
        <f t="shared" si="2"/>
        <v>607.86</v>
      </c>
      <c r="H28" s="36">
        <f t="shared" si="1"/>
        <v>1823.58</v>
      </c>
      <c r="I28" s="1" t="s">
        <v>39</v>
      </c>
      <c r="J28" s="1"/>
      <c r="K28" s="12"/>
    </row>
    <row r="29" ht="34" customHeight="1" spans="1:10">
      <c r="A29" s="1">
        <v>25</v>
      </c>
      <c r="B29" s="11" t="s">
        <v>67</v>
      </c>
      <c r="C29" s="32" t="s">
        <v>68</v>
      </c>
      <c r="D29" s="33">
        <v>100.33</v>
      </c>
      <c r="E29" s="1" t="s">
        <v>38</v>
      </c>
      <c r="F29" s="5">
        <v>33</v>
      </c>
      <c r="G29" s="5">
        <f t="shared" si="2"/>
        <v>3310.89</v>
      </c>
      <c r="H29" s="5">
        <f t="shared" si="1"/>
        <v>9932.67</v>
      </c>
      <c r="I29" s="1" t="s">
        <v>39</v>
      </c>
      <c r="J29" s="48"/>
    </row>
    <row r="30" ht="34" customHeight="1" spans="1:11">
      <c r="A30" s="1">
        <v>26</v>
      </c>
      <c r="B30" s="35">
        <v>2114</v>
      </c>
      <c r="C30" s="1" t="s">
        <v>69</v>
      </c>
      <c r="D30" s="4">
        <v>18.42</v>
      </c>
      <c r="E30" s="1" t="s">
        <v>38</v>
      </c>
      <c r="F30" s="5">
        <v>25</v>
      </c>
      <c r="G30" s="5">
        <f t="shared" si="2"/>
        <v>460.5</v>
      </c>
      <c r="H30" s="5">
        <f t="shared" si="1"/>
        <v>1381.5</v>
      </c>
      <c r="I30" s="1" t="s">
        <v>39</v>
      </c>
      <c r="J30" s="1"/>
      <c r="K30" s="12"/>
    </row>
    <row r="31" ht="34" customHeight="1" spans="1:10">
      <c r="A31" s="1">
        <v>27</v>
      </c>
      <c r="B31" s="31">
        <v>2064</v>
      </c>
      <c r="C31" s="32" t="s">
        <v>70</v>
      </c>
      <c r="D31" s="33">
        <v>30.26</v>
      </c>
      <c r="E31" s="1" t="s">
        <v>38</v>
      </c>
      <c r="F31" s="5">
        <v>10</v>
      </c>
      <c r="G31" s="5">
        <f t="shared" si="2"/>
        <v>302.6</v>
      </c>
      <c r="H31" s="5">
        <f t="shared" si="1"/>
        <v>907.8</v>
      </c>
      <c r="I31" s="1" t="s">
        <v>39</v>
      </c>
      <c r="J31" s="11" t="s">
        <v>71</v>
      </c>
    </row>
    <row r="32" ht="56" customHeight="1" spans="1:10">
      <c r="A32" s="1">
        <v>28</v>
      </c>
      <c r="B32" s="37">
        <v>2151</v>
      </c>
      <c r="C32" s="11" t="s">
        <v>72</v>
      </c>
      <c r="D32" s="38">
        <v>131.9</v>
      </c>
      <c r="E32" s="1" t="s">
        <v>38</v>
      </c>
      <c r="F32" s="5">
        <v>21</v>
      </c>
      <c r="G32" s="5">
        <f t="shared" si="2"/>
        <v>2769.9</v>
      </c>
      <c r="H32" s="5">
        <f t="shared" si="1"/>
        <v>8309.7</v>
      </c>
      <c r="I32" s="1" t="s">
        <v>39</v>
      </c>
      <c r="J32" s="51" t="s">
        <v>73</v>
      </c>
    </row>
    <row r="33" ht="34" customHeight="1" spans="1:10">
      <c r="A33" s="1">
        <v>29</v>
      </c>
      <c r="B33" s="9">
        <v>2152</v>
      </c>
      <c r="C33" s="29" t="s">
        <v>74</v>
      </c>
      <c r="D33" s="30">
        <v>570.63</v>
      </c>
      <c r="E33" s="1" t="s">
        <v>38</v>
      </c>
      <c r="F33" s="5">
        <v>21</v>
      </c>
      <c r="G33" s="5">
        <f t="shared" si="2"/>
        <v>11983.23</v>
      </c>
      <c r="H33" s="5">
        <f t="shared" si="1"/>
        <v>35949.69</v>
      </c>
      <c r="I33" s="1" t="s">
        <v>39</v>
      </c>
      <c r="J33" s="48"/>
    </row>
    <row r="34" ht="34" customHeight="1" spans="1:10">
      <c r="A34" s="1">
        <v>30</v>
      </c>
      <c r="B34" s="31">
        <v>2036</v>
      </c>
      <c r="C34" s="32" t="s">
        <v>75</v>
      </c>
      <c r="D34" s="33">
        <v>25.28</v>
      </c>
      <c r="E34" s="1" t="s">
        <v>38</v>
      </c>
      <c r="F34" s="5">
        <v>40</v>
      </c>
      <c r="G34" s="5">
        <f t="shared" si="2"/>
        <v>1011.2</v>
      </c>
      <c r="H34" s="5">
        <f t="shared" si="1"/>
        <v>3033.6</v>
      </c>
      <c r="I34" s="1" t="s">
        <v>39</v>
      </c>
      <c r="J34" s="48"/>
    </row>
    <row r="35" ht="34" customHeight="1" spans="1:11">
      <c r="A35" s="1">
        <v>31</v>
      </c>
      <c r="B35" s="35">
        <v>2157</v>
      </c>
      <c r="C35" s="1" t="s">
        <v>76</v>
      </c>
      <c r="D35" s="4">
        <v>41.67</v>
      </c>
      <c r="E35" s="1" t="s">
        <v>38</v>
      </c>
      <c r="F35" s="5">
        <v>75</v>
      </c>
      <c r="G35" s="5">
        <f t="shared" si="2"/>
        <v>3125.25</v>
      </c>
      <c r="H35" s="5">
        <f t="shared" si="1"/>
        <v>9375.75</v>
      </c>
      <c r="I35" s="1" t="s">
        <v>39</v>
      </c>
      <c r="J35" s="1"/>
      <c r="K35" s="12"/>
    </row>
    <row r="36" ht="34" customHeight="1" spans="1:10">
      <c r="A36" s="1">
        <v>32</v>
      </c>
      <c r="B36" s="9">
        <v>2265</v>
      </c>
      <c r="C36" s="29" t="s">
        <v>77</v>
      </c>
      <c r="D36" s="30">
        <v>88</v>
      </c>
      <c r="E36" s="1" t="s">
        <v>38</v>
      </c>
      <c r="F36" s="5">
        <v>22</v>
      </c>
      <c r="G36" s="5">
        <f t="shared" si="2"/>
        <v>1936</v>
      </c>
      <c r="H36" s="5">
        <f t="shared" si="1"/>
        <v>5808</v>
      </c>
      <c r="I36" s="1" t="s">
        <v>39</v>
      </c>
      <c r="J36" s="48"/>
    </row>
    <row r="37" ht="34" customHeight="1" spans="1:10">
      <c r="A37" s="21">
        <v>33</v>
      </c>
      <c r="B37" s="39">
        <v>2189</v>
      </c>
      <c r="C37" s="26" t="s">
        <v>78</v>
      </c>
      <c r="D37" s="24">
        <v>96.1</v>
      </c>
      <c r="E37" s="21" t="s">
        <v>38</v>
      </c>
      <c r="F37" s="25">
        <v>50</v>
      </c>
      <c r="G37" s="25">
        <f t="shared" si="2"/>
        <v>4805</v>
      </c>
      <c r="H37" s="25">
        <f t="shared" si="1"/>
        <v>14415</v>
      </c>
      <c r="I37" s="21" t="s">
        <v>39</v>
      </c>
      <c r="J37" s="52" t="s">
        <v>79</v>
      </c>
    </row>
    <row r="38" ht="34" customHeight="1" spans="1:10">
      <c r="A38" s="1">
        <v>34</v>
      </c>
      <c r="B38" s="9">
        <v>2190</v>
      </c>
      <c r="C38" s="31" t="s">
        <v>80</v>
      </c>
      <c r="D38" s="4">
        <v>84.5</v>
      </c>
      <c r="E38" s="1" t="s">
        <v>38</v>
      </c>
      <c r="F38" s="5">
        <v>50</v>
      </c>
      <c r="G38" s="5">
        <f t="shared" si="2"/>
        <v>4225</v>
      </c>
      <c r="H38" s="5">
        <f t="shared" si="1"/>
        <v>12675</v>
      </c>
      <c r="I38" s="1" t="s">
        <v>39</v>
      </c>
      <c r="J38" s="11" t="s">
        <v>79</v>
      </c>
    </row>
    <row r="39" ht="34" customHeight="1" spans="1:10">
      <c r="A39" s="1">
        <v>35</v>
      </c>
      <c r="B39" s="31">
        <v>2144</v>
      </c>
      <c r="C39" s="32" t="s">
        <v>81</v>
      </c>
      <c r="D39" s="33">
        <v>26.68</v>
      </c>
      <c r="E39" s="1" t="s">
        <v>38</v>
      </c>
      <c r="F39" s="5">
        <v>16</v>
      </c>
      <c r="G39" s="5">
        <f t="shared" si="2"/>
        <v>426.88</v>
      </c>
      <c r="H39" s="5">
        <f t="shared" si="1"/>
        <v>1280.64</v>
      </c>
      <c r="I39" s="1" t="s">
        <v>39</v>
      </c>
      <c r="J39" s="48"/>
    </row>
    <row r="40" ht="31" customHeight="1" spans="1:10">
      <c r="A40" s="40"/>
      <c r="B40" s="40"/>
      <c r="C40" s="40"/>
      <c r="D40" s="40"/>
      <c r="E40" s="40"/>
      <c r="F40" s="40"/>
      <c r="G40" s="40"/>
      <c r="H40" s="40"/>
      <c r="I40" s="53" t="s">
        <v>82</v>
      </c>
      <c r="J40" s="53"/>
    </row>
    <row r="41" ht="31" customHeight="1" spans="1:10">
      <c r="A41" s="40"/>
      <c r="B41" s="40"/>
      <c r="C41" s="40"/>
      <c r="D41" s="40"/>
      <c r="E41" s="40"/>
      <c r="F41" s="40"/>
      <c r="G41" s="40"/>
      <c r="H41" s="40"/>
      <c r="I41" s="54">
        <v>43850</v>
      </c>
      <c r="J41" s="54"/>
    </row>
    <row r="42" ht="219" customHeight="1" spans="1:11">
      <c r="A42" s="41"/>
      <c r="B42" s="41"/>
      <c r="C42" s="42"/>
      <c r="D42" s="41"/>
      <c r="E42" s="41"/>
      <c r="F42" s="43"/>
      <c r="G42" s="43"/>
      <c r="H42" s="43"/>
      <c r="I42" s="41"/>
      <c r="J42" s="55"/>
      <c r="K42" s="41"/>
    </row>
    <row r="43" ht="18.75" customHeight="1" spans="10:11">
      <c r="J43" s="56"/>
      <c r="K43" s="41"/>
    </row>
  </sheetData>
  <sheetProtection formatCells="0" insertHyperlinks="0" autoFilter="0"/>
  <mergeCells count="10">
    <mergeCell ref="A1:J1"/>
    <mergeCell ref="F3:J3"/>
    <mergeCell ref="I40:J40"/>
    <mergeCell ref="I41:J41"/>
    <mergeCell ref="A3:A4"/>
    <mergeCell ref="B3:B4"/>
    <mergeCell ref="C3:C4"/>
    <mergeCell ref="D3:D4"/>
    <mergeCell ref="E3:E4"/>
    <mergeCell ref="K3:K4"/>
  </mergeCells>
  <pageMargins left="0.236111111111111" right="0.236111111111111" top="0.236111111111111" bottom="0.156944444444444" header="0.236111111111111" footer="0.156944444444444"/>
  <pageSetup paperSize="9" scale="58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selection activeCell="Q6" sqref="Q6"/>
    </sheetView>
  </sheetViews>
  <sheetFormatPr defaultColWidth="9" defaultRowHeight="13.5"/>
  <cols>
    <col min="3" max="3" width="18.5" customWidth="1"/>
    <col min="7" max="7" width="9.25"/>
    <col min="8" max="8" width="10.375"/>
    <col min="9" max="9" width="23.5" customWidth="1"/>
    <col min="10" max="10" width="16.625" customWidth="1"/>
  </cols>
  <sheetData>
    <row r="1" ht="33" customHeight="1" spans="1:10">
      <c r="A1" s="1">
        <v>2</v>
      </c>
      <c r="B1" s="2">
        <v>2281</v>
      </c>
      <c r="C1" s="3" t="s">
        <v>40</v>
      </c>
      <c r="D1" s="4">
        <v>28</v>
      </c>
      <c r="E1" s="1" t="s">
        <v>38</v>
      </c>
      <c r="F1" s="5">
        <v>60</v>
      </c>
      <c r="G1" s="5">
        <f t="shared" ref="G1:G13" si="0">F1*D1</f>
        <v>1680</v>
      </c>
      <c r="H1" s="5">
        <f t="shared" ref="H1:H13" si="1">G1*3</f>
        <v>5040</v>
      </c>
      <c r="I1" s="1" t="s">
        <v>39</v>
      </c>
      <c r="J1" s="1"/>
    </row>
    <row r="2" ht="33" customHeight="1" spans="1:10">
      <c r="A2" s="1">
        <v>3</v>
      </c>
      <c r="B2" s="2">
        <v>2282</v>
      </c>
      <c r="C2" s="3" t="s">
        <v>41</v>
      </c>
      <c r="D2" s="4">
        <v>28</v>
      </c>
      <c r="E2" s="1" t="s">
        <v>38</v>
      </c>
      <c r="F2" s="5">
        <v>60</v>
      </c>
      <c r="G2" s="5">
        <f t="shared" si="0"/>
        <v>1680</v>
      </c>
      <c r="H2" s="5">
        <f t="shared" si="1"/>
        <v>5040</v>
      </c>
      <c r="I2" s="1" t="s">
        <v>39</v>
      </c>
      <c r="J2" s="1"/>
    </row>
    <row r="3" ht="33" customHeight="1" spans="1:10">
      <c r="A3" s="1">
        <v>4</v>
      </c>
      <c r="B3" s="2">
        <v>2283</v>
      </c>
      <c r="C3" s="3" t="s">
        <v>42</v>
      </c>
      <c r="D3" s="4">
        <v>11</v>
      </c>
      <c r="E3" s="1" t="s">
        <v>38</v>
      </c>
      <c r="F3" s="5">
        <v>60</v>
      </c>
      <c r="G3" s="5">
        <f t="shared" si="0"/>
        <v>660</v>
      </c>
      <c r="H3" s="5">
        <f t="shared" si="1"/>
        <v>1980</v>
      </c>
      <c r="I3" s="1" t="s">
        <v>39</v>
      </c>
      <c r="J3" s="1"/>
    </row>
    <row r="4" ht="33" customHeight="1" spans="1:10">
      <c r="A4" s="1">
        <v>5</v>
      </c>
      <c r="B4" s="2">
        <v>2284</v>
      </c>
      <c r="C4" s="3" t="s">
        <v>43</v>
      </c>
      <c r="D4" s="6">
        <v>28</v>
      </c>
      <c r="E4" s="1" t="s">
        <v>38</v>
      </c>
      <c r="F4" s="5">
        <v>60</v>
      </c>
      <c r="G4" s="5">
        <f t="shared" si="0"/>
        <v>1680</v>
      </c>
      <c r="H4" s="5">
        <f t="shared" si="1"/>
        <v>5040</v>
      </c>
      <c r="I4" s="1" t="s">
        <v>39</v>
      </c>
      <c r="J4" s="1"/>
    </row>
    <row r="5" ht="33" customHeight="1" spans="1:10">
      <c r="A5" s="1">
        <v>6</v>
      </c>
      <c r="B5" s="2">
        <v>2285</v>
      </c>
      <c r="C5" s="3" t="s">
        <v>44</v>
      </c>
      <c r="D5" s="7">
        <v>56</v>
      </c>
      <c r="E5" s="1" t="s">
        <v>38</v>
      </c>
      <c r="F5" s="5">
        <v>60</v>
      </c>
      <c r="G5" s="5">
        <f t="shared" si="0"/>
        <v>3360</v>
      </c>
      <c r="H5" s="5">
        <f t="shared" si="1"/>
        <v>10080</v>
      </c>
      <c r="I5" s="1" t="s">
        <v>39</v>
      </c>
      <c r="J5" s="1"/>
    </row>
    <row r="6" ht="33" customHeight="1" spans="1:10">
      <c r="A6" s="1">
        <v>9</v>
      </c>
      <c r="B6" s="2">
        <v>2288</v>
      </c>
      <c r="C6" s="3" t="s">
        <v>47</v>
      </c>
      <c r="D6" s="8">
        <v>45</v>
      </c>
      <c r="E6" s="1" t="s">
        <v>38</v>
      </c>
      <c r="F6" s="5">
        <v>60</v>
      </c>
      <c r="G6" s="5">
        <f t="shared" si="0"/>
        <v>2700</v>
      </c>
      <c r="H6" s="5">
        <f t="shared" si="1"/>
        <v>8100</v>
      </c>
      <c r="I6" s="1" t="s">
        <v>39</v>
      </c>
      <c r="J6" s="1"/>
    </row>
    <row r="7" ht="33" customHeight="1" spans="1:10">
      <c r="A7" s="1">
        <v>10</v>
      </c>
      <c r="B7" s="2">
        <v>2289</v>
      </c>
      <c r="C7" s="3" t="s">
        <v>48</v>
      </c>
      <c r="D7" s="4">
        <v>23</v>
      </c>
      <c r="E7" s="1" t="s">
        <v>38</v>
      </c>
      <c r="F7" s="5">
        <v>60</v>
      </c>
      <c r="G7" s="5">
        <f t="shared" si="0"/>
        <v>1380</v>
      </c>
      <c r="H7" s="5">
        <f t="shared" si="1"/>
        <v>4140</v>
      </c>
      <c r="I7" s="1" t="s">
        <v>39</v>
      </c>
      <c r="J7" s="1"/>
    </row>
    <row r="8" ht="33" customHeight="1" spans="1:10">
      <c r="A8" s="1">
        <v>11</v>
      </c>
      <c r="B8" s="2">
        <v>2290</v>
      </c>
      <c r="C8" s="3" t="s">
        <v>49</v>
      </c>
      <c r="D8" s="4">
        <v>23</v>
      </c>
      <c r="E8" s="1" t="s">
        <v>38</v>
      </c>
      <c r="F8" s="5">
        <v>60</v>
      </c>
      <c r="G8" s="5">
        <f t="shared" si="0"/>
        <v>1380</v>
      </c>
      <c r="H8" s="5">
        <f t="shared" si="1"/>
        <v>4140</v>
      </c>
      <c r="I8" s="1" t="s">
        <v>39</v>
      </c>
      <c r="J8" s="1"/>
    </row>
    <row r="9" ht="33" customHeight="1" spans="1:10">
      <c r="A9" s="1">
        <v>12</v>
      </c>
      <c r="B9" s="2">
        <v>2291</v>
      </c>
      <c r="C9" s="3" t="s">
        <v>50</v>
      </c>
      <c r="D9" s="4">
        <v>20</v>
      </c>
      <c r="E9" s="1" t="s">
        <v>38</v>
      </c>
      <c r="F9" s="5">
        <v>60</v>
      </c>
      <c r="G9" s="5">
        <f t="shared" si="0"/>
        <v>1200</v>
      </c>
      <c r="H9" s="5">
        <f t="shared" si="1"/>
        <v>3600</v>
      </c>
      <c r="I9" s="1" t="s">
        <v>39</v>
      </c>
      <c r="J9" s="1"/>
    </row>
    <row r="10" ht="33" customHeight="1" spans="1:10">
      <c r="A10" s="1">
        <v>13</v>
      </c>
      <c r="B10" s="2">
        <v>2292</v>
      </c>
      <c r="C10" s="3" t="s">
        <v>51</v>
      </c>
      <c r="D10" s="4">
        <v>20</v>
      </c>
      <c r="E10" s="1" t="s">
        <v>38</v>
      </c>
      <c r="F10" s="5">
        <v>60</v>
      </c>
      <c r="G10" s="5">
        <f t="shared" si="0"/>
        <v>1200</v>
      </c>
      <c r="H10" s="5">
        <f t="shared" si="1"/>
        <v>3600</v>
      </c>
      <c r="I10" s="1" t="s">
        <v>39</v>
      </c>
      <c r="J10" s="1"/>
    </row>
    <row r="11" ht="33" customHeight="1" spans="1:10">
      <c r="A11" s="1">
        <v>15</v>
      </c>
      <c r="B11" s="2">
        <v>2294</v>
      </c>
      <c r="C11" s="3" t="s">
        <v>53</v>
      </c>
      <c r="D11" s="4">
        <v>32</v>
      </c>
      <c r="E11" s="1" t="s">
        <v>38</v>
      </c>
      <c r="F11" s="5">
        <v>60</v>
      </c>
      <c r="G11" s="5">
        <f t="shared" ref="G11:G13" si="2">F11*D11</f>
        <v>1920</v>
      </c>
      <c r="H11" s="5">
        <f t="shared" ref="H11:H13" si="3">G11*3</f>
        <v>5760</v>
      </c>
      <c r="I11" s="1" t="s">
        <v>39</v>
      </c>
      <c r="J11" s="1"/>
    </row>
    <row r="12" ht="33" customHeight="1" spans="1:10">
      <c r="A12" s="1">
        <v>16</v>
      </c>
      <c r="B12" s="2">
        <v>2295</v>
      </c>
      <c r="C12" s="3" t="s">
        <v>54</v>
      </c>
      <c r="D12" s="4">
        <v>30</v>
      </c>
      <c r="E12" s="1" t="s">
        <v>38</v>
      </c>
      <c r="F12" s="5">
        <v>60</v>
      </c>
      <c r="G12" s="5">
        <f t="shared" si="2"/>
        <v>1800</v>
      </c>
      <c r="H12" s="5">
        <f t="shared" si="3"/>
        <v>5400</v>
      </c>
      <c r="I12" s="1" t="s">
        <v>39</v>
      </c>
      <c r="J12" s="1"/>
    </row>
    <row r="13" ht="33" customHeight="1" spans="1:10">
      <c r="A13" s="1">
        <v>33</v>
      </c>
      <c r="B13" s="9">
        <v>2189</v>
      </c>
      <c r="C13" s="3" t="s">
        <v>78</v>
      </c>
      <c r="D13" s="4">
        <v>96.1</v>
      </c>
      <c r="E13" s="1" t="s">
        <v>38</v>
      </c>
      <c r="F13" s="5">
        <v>50</v>
      </c>
      <c r="G13" s="5">
        <f t="shared" si="2"/>
        <v>4805</v>
      </c>
      <c r="H13" s="5">
        <f t="shared" si="3"/>
        <v>14415</v>
      </c>
      <c r="I13" s="1" t="s">
        <v>39</v>
      </c>
      <c r="J13" s="11" t="s">
        <v>79</v>
      </c>
    </row>
    <row r="14" ht="33" customHeight="1" spans="1:10">
      <c r="A14" s="10"/>
      <c r="B14" s="10"/>
      <c r="C14" s="10"/>
      <c r="D14" s="10"/>
      <c r="E14" s="10"/>
      <c r="F14" s="10"/>
      <c r="G14" s="10"/>
      <c r="H14" s="10">
        <f>SUM(H1:H13)</f>
        <v>76335</v>
      </c>
      <c r="I14" s="10"/>
      <c r="J14" s="10"/>
    </row>
  </sheetData>
  <sheetProtection formatCells="0" insertHyperlinks="0" autoFilter="0"/>
  <pageMargins left="0.751388888888889" right="0.751388888888889" top="0.60625" bottom="0.409027777777778" header="0.5" footer="0.5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4 "   i n t e r l i n e O n O f f = " 0 "   i n t e r l i n e C o l o r = " 0 " / > < i n t e r l i n e I t e m   s h e e t S t i d = " 5 "   i n t e r l i n e O n O f f = " 0 "   i n t e r l i n e C o l o r = " 0 " / > < i n t e r l i n e I t e m   s h e e t S t i d = " 6 "   i n t e r l i n e O n O f f = " 0 "   i n t e r l i n e C o l o r = " 0 " / > < / s h e e t I n t e r l i n e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4 " / > < p i x e l a t o r L i s t   s h e e t S t i d = " 5 " / > < p i x e l a t o r L i s t   s h e e t S t i d = " 6 " / > < / p i x e l a t o r s > 
</file>

<file path=customXml/item3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4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Props1.xml><?xml version="1.0" encoding="utf-8"?>
<ds:datastoreItem xmlns:ds="http://schemas.openxmlformats.org/officeDocument/2006/customXml" ds:itemID="{3F8FC9E7-9E3E-4D00-BC07-C2C84DFACBCF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9F91F69C-6E8C-4246-BC25-297BFDC75D90}">
  <ds:schemaRefs/>
</ds:datastoreItem>
</file>

<file path=customXml/itemProps4.xml><?xml version="1.0" encoding="utf-8"?>
<ds:datastoreItem xmlns:ds="http://schemas.openxmlformats.org/officeDocument/2006/customXml" ds:itemID="{DC3875BF-13D6-4817-9B69-0B22B651B2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WWO_wpscloud_20201029183058-e6a8f2bf75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网上公示</vt:lpstr>
      <vt:lpstr>网上公示 (副本)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关LaaLaa</cp:lastModifiedBy>
  <dcterms:created xsi:type="dcterms:W3CDTF">2017-06-29T16:45:00Z</dcterms:created>
  <cp:lastPrinted>2020-06-09T11:27:00Z</cp:lastPrinted>
  <dcterms:modified xsi:type="dcterms:W3CDTF">2022-11-29T01:11:05Z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785C3D6B18C648BC9CBBEA92E261B825</vt:lpwstr>
  </property>
</Properties>
</file>