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06"/>
  </bookViews>
  <sheets>
    <sheet name="承保明细表" sheetId="21" r:id="rId1"/>
  </sheets>
  <definedNames>
    <definedName name="_xlnm._FilterDatabase" localSheetId="0" hidden="1">承保明细表!$A$6:$T$71</definedName>
    <definedName name="_xlnm.Print_Area" localSheetId="0">承保明细表!$A$1:$P$71</definedName>
    <definedName name="_xlnm.Print_Titles" localSheetId="0">承保明细表!$1:$6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<sst xmlns="http://schemas.openxmlformats.org/spreadsheetml/2006/main" count="279" uniqueCount="152">
  <si>
    <t>附表3</t>
  </si>
  <si>
    <r>
      <rPr>
        <b/>
        <sz val="22"/>
        <rFont val="宋体"/>
        <charset val="134"/>
        <scheme val="minor"/>
      </rPr>
      <t>广州市南沙区政策性</t>
    </r>
    <r>
      <rPr>
        <b/>
        <u/>
        <sz val="22"/>
        <rFont val="宋体"/>
        <charset val="134"/>
        <scheme val="minor"/>
      </rPr>
      <t>种植类、设施农业</t>
    </r>
    <r>
      <rPr>
        <b/>
        <sz val="22"/>
        <rFont val="宋体"/>
        <charset val="134"/>
        <scheme val="minor"/>
      </rPr>
      <t>保险承保明细表</t>
    </r>
  </si>
  <si>
    <r>
      <rPr>
        <sz val="10"/>
        <rFont val="宋体"/>
        <charset val="134"/>
        <scheme val="minor"/>
      </rPr>
      <t>统计季度：</t>
    </r>
    <r>
      <rPr>
        <u/>
        <sz val="10"/>
        <rFont val="宋体"/>
        <charset val="134"/>
        <scheme val="minor"/>
      </rPr>
      <t>2024</t>
    </r>
    <r>
      <rPr>
        <sz val="10"/>
        <rFont val="宋体"/>
        <charset val="134"/>
        <scheme val="minor"/>
      </rPr>
      <t>年</t>
    </r>
    <r>
      <rPr>
        <u/>
        <sz val="10"/>
        <rFont val="宋体"/>
        <charset val="134"/>
        <scheme val="minor"/>
      </rPr>
      <t xml:space="preserve"> 一 </t>
    </r>
    <r>
      <rPr>
        <sz val="10"/>
        <rFont val="宋体"/>
        <charset val="134"/>
        <scheme val="minor"/>
      </rPr>
      <t xml:space="preserve">季度； 承保总户次：86 户次                                                                                                                              </t>
    </r>
  </si>
  <si>
    <t>序号</t>
  </si>
  <si>
    <t>被保险人</t>
  </si>
  <si>
    <t>保险单号</t>
  </si>
  <si>
    <t>标的名称</t>
  </si>
  <si>
    <t>保险承保数量（亩）</t>
  </si>
  <si>
    <t>标的种养地点</t>
  </si>
  <si>
    <t>保险
起始日</t>
  </si>
  <si>
    <t>保险
终止日</t>
  </si>
  <si>
    <t>保险金额（元）</t>
  </si>
  <si>
    <t>总保费（元）</t>
  </si>
  <si>
    <t>中央补贴金额（元）</t>
  </si>
  <si>
    <t>省级补贴金额（元）</t>
  </si>
  <si>
    <t>市级补贴金额（元）</t>
  </si>
  <si>
    <t>区级补贴金额（元）</t>
  </si>
  <si>
    <t>农户缴费金额（元）</t>
  </si>
  <si>
    <t>备注</t>
  </si>
  <si>
    <t>何建忠1户</t>
  </si>
  <si>
    <t>44011500BVGG2024100001</t>
  </si>
  <si>
    <t>钢结构大棚</t>
  </si>
  <si>
    <t>大岗镇</t>
  </si>
  <si>
    <t>麦镇强1户</t>
  </si>
  <si>
    <t>44011500BVGG2024100002</t>
  </si>
  <si>
    <t>张伟滔1户</t>
  </si>
  <si>
    <t>44011500BVGG2024100003</t>
  </si>
  <si>
    <t>张巧仪1户</t>
  </si>
  <si>
    <t>44011500BVGG2024100004</t>
  </si>
  <si>
    <t>简易大棚</t>
  </si>
  <si>
    <t>卢敏婷1户</t>
  </si>
  <si>
    <t>44011500BVGG2024100014</t>
  </si>
  <si>
    <t>霍女1户</t>
  </si>
  <si>
    <t>44011500BVGG2024100020</t>
  </si>
  <si>
    <t>刘少超1户</t>
  </si>
  <si>
    <t>44011500BAEX202400000001</t>
  </si>
  <si>
    <t>露地花卉苗木</t>
  </si>
  <si>
    <t>东涌镇</t>
  </si>
  <si>
    <t>屈家昌1户</t>
  </si>
  <si>
    <t>44011500BAEX202400000002</t>
  </si>
  <si>
    <t>棚内花卉苗木</t>
  </si>
  <si>
    <t>郭秋胜1户</t>
  </si>
  <si>
    <t>44011500BVGG2024100010</t>
  </si>
  <si>
    <t>梁顺碧1户</t>
  </si>
  <si>
    <t>44011500BVGG2024100011</t>
  </si>
  <si>
    <t>郭婉莹1户</t>
  </si>
  <si>
    <t>44011500BVGG2024100012</t>
  </si>
  <si>
    <t>何才1户</t>
  </si>
  <si>
    <t>44011500BVGG2024100013</t>
  </si>
  <si>
    <t>44011500BVGG2024100021</t>
  </si>
  <si>
    <t>44011500BVGG2024100022</t>
  </si>
  <si>
    <t>黄有根1户</t>
  </si>
  <si>
    <t>44011500BAEY202400000001</t>
  </si>
  <si>
    <t>蔬菜</t>
  </si>
  <si>
    <t>横沥镇</t>
  </si>
  <si>
    <t>杨成军1户</t>
  </si>
  <si>
    <t>44011500BVGG2024100008</t>
  </si>
  <si>
    <t>丁瑞娇1户</t>
  </si>
  <si>
    <t>44011500BVGG2024100009</t>
  </si>
  <si>
    <t>梁丽华1户</t>
  </si>
  <si>
    <t>44011500BVGG2024100015</t>
  </si>
  <si>
    <t>梁钊明1户</t>
  </si>
  <si>
    <t>44011500BVGG2024100016</t>
  </si>
  <si>
    <t>黎坤有1户</t>
  </si>
  <si>
    <t>44011500BVGG2024100017</t>
  </si>
  <si>
    <t>林锦棠1户</t>
  </si>
  <si>
    <t>44011500BVGG2024100018</t>
  </si>
  <si>
    <t>王振荣1户</t>
  </si>
  <si>
    <t>44011500BAEX202400000003</t>
  </si>
  <si>
    <t>榄核镇</t>
  </si>
  <si>
    <t>黎志添1户</t>
  </si>
  <si>
    <t>44011500BAEX202400000004</t>
  </si>
  <si>
    <t>何业承1户</t>
  </si>
  <si>
    <t>44011500BAEX202400000005</t>
  </si>
  <si>
    <t>王文忠1户</t>
  </si>
  <si>
    <t>44011500BAEX202400000006</t>
  </si>
  <si>
    <t>何振忠1户</t>
  </si>
  <si>
    <t>44011500BAEX202400000007</t>
  </si>
  <si>
    <t>何达荣1户</t>
  </si>
  <si>
    <t>44011500BAEX202400000008</t>
  </si>
  <si>
    <t>欧少梅1户</t>
  </si>
  <si>
    <t>44011500BAEX202400000009</t>
  </si>
  <si>
    <t>何绍锦1户</t>
  </si>
  <si>
    <t>44011500BAEX202400000010</t>
  </si>
  <si>
    <t>莫瑞坤1户</t>
  </si>
  <si>
    <t>44011500BAEX202400000011</t>
  </si>
  <si>
    <t>黄泽龙1户</t>
  </si>
  <si>
    <t>44011500BAEX202400000012</t>
  </si>
  <si>
    <t>何文举1户</t>
  </si>
  <si>
    <t>44011500BAEX202400000013</t>
  </si>
  <si>
    <t>黄显强1户</t>
  </si>
  <si>
    <t>44011500BAEX202400000014</t>
  </si>
  <si>
    <t>吴永基1户</t>
  </si>
  <si>
    <t>44011500BAEX202400000015</t>
  </si>
  <si>
    <t>黄锦锋1户</t>
  </si>
  <si>
    <t>44011500BAEX202400000016</t>
  </si>
  <si>
    <t>余子迎1户</t>
  </si>
  <si>
    <t>44011500BAEX202400000017</t>
  </si>
  <si>
    <t>曾高枫1户</t>
  </si>
  <si>
    <t>44011500BAEX202400000018</t>
  </si>
  <si>
    <t>张日键1户</t>
  </si>
  <si>
    <t>44011500BAEX202400000019</t>
  </si>
  <si>
    <t>梁炳基1户</t>
  </si>
  <si>
    <t>44011500BAEX202400000020</t>
  </si>
  <si>
    <t>江炼富1户</t>
  </si>
  <si>
    <t>44011500BAEX202400000021</t>
  </si>
  <si>
    <t>曾伟强1户</t>
  </si>
  <si>
    <t>44011500BAEX202400000022</t>
  </si>
  <si>
    <t>冼朝辉1户</t>
  </si>
  <si>
    <t>44011500BAEX202400000023</t>
  </si>
  <si>
    <t>梁伟锋1户</t>
  </si>
  <si>
    <t>44011500BAEX202400000024</t>
  </si>
  <si>
    <t>邓少霞1户</t>
  </si>
  <si>
    <t>44011500BAEX202400000025</t>
  </si>
  <si>
    <t>江利坤1户</t>
  </si>
  <si>
    <t>44011500BAEX202400000026</t>
  </si>
  <si>
    <t>江利军1户</t>
  </si>
  <si>
    <t>44011500BAEX202400000027</t>
  </si>
  <si>
    <t>张景光1户</t>
  </si>
  <si>
    <t>44011500BAEX202400000028</t>
  </si>
  <si>
    <t>江振兴1户</t>
  </si>
  <si>
    <t>44011500BAEX202400000029</t>
  </si>
  <si>
    <t>欧金华1户</t>
  </si>
  <si>
    <t>44011500BAEX202400000030</t>
  </si>
  <si>
    <t>王锡林1户</t>
  </si>
  <si>
    <t>44011500BAEX202400000031</t>
  </si>
  <si>
    <t>吴伟成1户</t>
  </si>
  <si>
    <t>44011500BVGG2024100006</t>
  </si>
  <si>
    <t>吴海添1户</t>
  </si>
  <si>
    <t>44011500BVGG2024100007</t>
  </si>
  <si>
    <t>广州市南沙区榄核镇万安村吴永基等9人</t>
  </si>
  <si>
    <t>44011500BVGG2024100023</t>
  </si>
  <si>
    <t>广州市南沙区榄核镇牛角村王文忠等16户</t>
  </si>
  <si>
    <t>44011500BVGG2024100024</t>
  </si>
  <si>
    <t>44011500BVGG2024100025</t>
  </si>
  <si>
    <t>44011500BVGG2024100026</t>
  </si>
  <si>
    <t>赵意1户</t>
  </si>
  <si>
    <t>44011500BVGG2024100027</t>
  </si>
  <si>
    <t>44011500BVGG2024100029</t>
  </si>
  <si>
    <t>44011500BVGG2024100030</t>
  </si>
  <si>
    <t>陈惠坚1户</t>
  </si>
  <si>
    <t>44011500BVGG2024100005</t>
  </si>
  <si>
    <t>万顷沙镇</t>
  </si>
  <si>
    <t>智正现代农业发展(广州）有限公司1户</t>
  </si>
  <si>
    <t>44011500BVGG2024100031</t>
  </si>
  <si>
    <t>广州南沙明珠农业发展有限公司1户</t>
  </si>
  <si>
    <t>44011500BVGG2024100032</t>
  </si>
  <si>
    <t>珠江街道</t>
  </si>
  <si>
    <t>广州南沙绿亨育种科学研究有限公司1户</t>
  </si>
  <si>
    <t>44011500BVGG2024100019</t>
  </si>
  <si>
    <t>合计：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</si>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</sst>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1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2"/>
      <name val="宋体"/>
      <charset val="134"/>
      <scheme val="minor"/>
    </font>
    <font>
      <u/>
      <sz val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1" fillId="2" borderId="0" xfId="63" applyFill="1">
      <alignment vertical="center"/>
    </xf>
    <xf numFmtId="0" fontId="1" fillId="3" borderId="0" xfId="63" applyFill="1">
      <alignment vertical="center"/>
    </xf>
    <xf numFmtId="0" fontId="1" fillId="0" borderId="0" xfId="63">
      <alignment vertical="center"/>
    </xf>
    <xf numFmtId="176" fontId="1" fillId="0" borderId="0" xfId="63" applyNumberFormat="1" applyAlignment="1">
      <alignment horizontal="center" vertical="center"/>
    </xf>
    <xf numFmtId="0" fontId="1" fillId="0" borderId="0" xfId="63" applyAlignment="1">
      <alignment horizontal="center" vertical="center"/>
    </xf>
    <xf numFmtId="176" fontId="1" fillId="0" borderId="0" xfId="63" applyNumberFormat="1">
      <alignment vertical="center"/>
    </xf>
    <xf numFmtId="0" fontId="2" fillId="0" borderId="0" xfId="63" applyFont="1" applyAlignment="1">
      <alignment horizontal="left" vertical="center"/>
    </xf>
    <xf numFmtId="0" fontId="2" fillId="0" borderId="0" xfId="63" applyFont="1">
      <alignment vertical="center"/>
    </xf>
    <xf numFmtId="176" fontId="2" fillId="0" borderId="0" xfId="63" applyNumberFormat="1" applyFont="1" applyAlignment="1">
      <alignment horizontal="center" vertical="center"/>
    </xf>
    <xf numFmtId="0" fontId="2" fillId="0" borderId="0" xfId="63" applyFont="1" applyAlignment="1">
      <alignment horizontal="center" vertical="center"/>
    </xf>
    <xf numFmtId="0" fontId="3" fillId="0" borderId="0" xfId="63" applyFont="1" applyAlignment="1">
      <alignment horizontal="center" vertical="center"/>
    </xf>
    <xf numFmtId="176" fontId="3" fillId="0" borderId="0" xfId="63" applyNumberFormat="1" applyFont="1" applyAlignment="1">
      <alignment horizontal="center" vertical="center"/>
    </xf>
    <xf numFmtId="0" fontId="4" fillId="0" borderId="0" xfId="63" applyFont="1" applyAlignment="1">
      <alignment horizontal="left" vertical="center" wrapText="1"/>
    </xf>
    <xf numFmtId="176" fontId="4" fillId="0" borderId="0" xfId="63" applyNumberFormat="1" applyFont="1" applyAlignment="1">
      <alignment horizontal="center" vertical="center" wrapText="1"/>
    </xf>
    <xf numFmtId="0" fontId="4" fillId="0" borderId="0" xfId="63" applyFont="1" applyAlignment="1">
      <alignment horizontal="center" vertical="center" wrapText="1"/>
    </xf>
    <xf numFmtId="0" fontId="4" fillId="0" borderId="1" xfId="62" applyFont="1" applyBorder="1" applyAlignment="1">
      <alignment horizontal="center" vertical="center" wrapText="1"/>
    </xf>
    <xf numFmtId="176" fontId="4" fillId="0" borderId="1" xfId="62" applyNumberFormat="1" applyFont="1" applyBorder="1" applyAlignment="1">
      <alignment horizontal="center" vertical="center" wrapText="1"/>
    </xf>
    <xf numFmtId="0" fontId="4" fillId="0" borderId="2" xfId="62" applyFont="1" applyBorder="1" applyAlignment="1">
      <alignment horizontal="center" vertical="center" wrapText="1"/>
    </xf>
    <xf numFmtId="176" fontId="4" fillId="0" borderId="2" xfId="62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76" fontId="7" fillId="0" borderId="3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2" fillId="0" borderId="0" xfId="63" applyNumberFormat="1" applyFont="1">
      <alignment vertical="center"/>
    </xf>
    <xf numFmtId="177" fontId="2" fillId="0" borderId="0" xfId="63" applyNumberFormat="1" applyFont="1" applyAlignment="1">
      <alignment horizontal="center" vertical="center"/>
    </xf>
    <xf numFmtId="176" fontId="4" fillId="0" borderId="0" xfId="63" applyNumberFormat="1" applyFont="1" applyAlignment="1">
      <alignment horizontal="left" vertical="center" wrapText="1"/>
    </xf>
    <xf numFmtId="43" fontId="4" fillId="0" borderId="0" xfId="63" applyNumberFormat="1" applyFont="1" applyAlignment="1">
      <alignment horizontal="center" vertical="center" wrapText="1"/>
    </xf>
    <xf numFmtId="177" fontId="4" fillId="0" borderId="1" xfId="62" applyNumberFormat="1" applyFont="1" applyBorder="1" applyAlignment="1">
      <alignment horizontal="center" vertical="center" wrapText="1"/>
    </xf>
    <xf numFmtId="176" fontId="4" fillId="0" borderId="4" xfId="62" applyNumberFormat="1" applyFont="1" applyBorder="1" applyAlignment="1">
      <alignment horizontal="center" vertical="center" wrapText="1"/>
    </xf>
    <xf numFmtId="177" fontId="4" fillId="0" borderId="2" xfId="62" applyNumberFormat="1" applyFont="1" applyBorder="1" applyAlignment="1">
      <alignment horizontal="center" vertical="center" wrapText="1"/>
    </xf>
    <xf numFmtId="0" fontId="4" fillId="0" borderId="3" xfId="58" applyFont="1" applyBorder="1" applyAlignment="1">
      <alignment horizontal="center" vertical="center" wrapText="1"/>
    </xf>
    <xf numFmtId="14" fontId="4" fillId="0" borderId="3" xfId="58" applyNumberFormat="1" applyFont="1" applyBorder="1" applyAlignment="1">
      <alignment horizontal="center" vertical="center" wrapText="1"/>
    </xf>
    <xf numFmtId="10" fontId="1" fillId="3" borderId="0" xfId="3" applyNumberFormat="1" applyFont="1" applyFill="1">
      <alignment vertical="center"/>
    </xf>
    <xf numFmtId="0" fontId="8" fillId="0" borderId="0" xfId="63" applyFont="1">
      <alignment vertical="center"/>
    </xf>
    <xf numFmtId="0" fontId="9" fillId="0" borderId="3" xfId="62" applyFont="1" applyBorder="1" applyAlignment="1">
      <alignment horizontal="center" vertical="center"/>
    </xf>
    <xf numFmtId="0" fontId="6" fillId="0" borderId="3" xfId="62" applyFont="1" applyBorder="1" applyAlignment="1">
      <alignment horizontal="center" vertical="center" wrapText="1"/>
    </xf>
    <xf numFmtId="176" fontId="6" fillId="0" borderId="3" xfId="62" applyNumberFormat="1" applyFont="1" applyBorder="1" applyAlignment="1">
      <alignment horizontal="center" vertical="center"/>
    </xf>
    <xf numFmtId="176" fontId="10" fillId="0" borderId="3" xfId="57" applyNumberFormat="1" applyFont="1" applyBorder="1" applyAlignment="1">
      <alignment horizontal="center" vertical="center"/>
    </xf>
    <xf numFmtId="0" fontId="4" fillId="0" borderId="3" xfId="57" applyFont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2 2" xfId="50"/>
    <cellStyle name="百分比 3" xfId="51"/>
    <cellStyle name="常规 2" xfId="52"/>
    <cellStyle name="常规 2 2" xfId="53"/>
    <cellStyle name="常规 2 2 2" xfId="54"/>
    <cellStyle name="常规 2 2 2 2" xfId="55"/>
    <cellStyle name="常规 2 3" xfId="56"/>
    <cellStyle name="常规 2 4" xfId="57"/>
    <cellStyle name="常规 2 5" xfId="58"/>
    <cellStyle name="常规 3" xfId="59"/>
    <cellStyle name="常规 3 2" xfId="60"/>
    <cellStyle name="常规 4" xfId="61"/>
    <cellStyle name="常规 5" xfId="62"/>
    <cellStyle name="常规 6" xfId="63"/>
    <cellStyle name="常规 8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  <pageSetUpPr fitToPage="1"/>
  </sheetPr>
  <dimension ref="A1:T71"/>
  <sheetViews>
    <sheetView tabSelected="1" view="pageBreakPreview" zoomScale="115" zoomScaleNormal="60" workbookViewId="0">
      <selection activeCell="J88" sqref="J88"/>
    </sheetView>
  </sheetViews>
  <sheetFormatPr defaultColWidth="8.25" defaultRowHeight="13.5"/>
  <cols>
    <col min="1" max="1" width="5.25" style="3" customWidth="1"/>
    <col min="2" max="2" width="19.0833333333333" style="3" customWidth="1"/>
    <col min="3" max="3" width="22.9166666666667" style="3" customWidth="1"/>
    <col min="4" max="4" width="12.5833333333333" style="3" customWidth="1"/>
    <col min="5" max="5" width="12.4166666666667" style="4" customWidth="1"/>
    <col min="6" max="6" width="10.1666666666667" style="4" customWidth="1"/>
    <col min="7" max="7" width="11.8333333333333" style="3" customWidth="1"/>
    <col min="8" max="8" width="11.0833333333333" style="5" customWidth="1"/>
    <col min="9" max="9" width="11.8333333333333" style="5" customWidth="1"/>
    <col min="10" max="10" width="13.75" style="6" customWidth="1"/>
    <col min="11" max="11" width="14.75" style="6" customWidth="1"/>
    <col min="12" max="12" width="11.5833333333333" style="6" customWidth="1"/>
    <col min="13" max="13" width="11.3333333333333" style="6" customWidth="1"/>
    <col min="14" max="14" width="13.4166666666667" style="6" customWidth="1"/>
    <col min="15" max="15" width="11.5833333333333" style="6" customWidth="1"/>
    <col min="16" max="16" width="18.0833333333333" style="5" customWidth="1"/>
    <col min="17" max="17" width="8.25" style="3" customWidth="1"/>
    <col min="18" max="18" width="7" style="3" customWidth="1"/>
    <col min="19" max="19" width="13.1666666666667" style="3" customWidth="1"/>
    <col min="20" max="21" width="8.25" style="3" customWidth="1"/>
    <col min="22" max="16384" width="8.25" style="3"/>
  </cols>
  <sheetData>
    <row r="1" ht="14.25" spans="1:16">
      <c r="A1" s="7" t="s">
        <v>0</v>
      </c>
      <c r="B1" s="7"/>
      <c r="C1" s="7"/>
      <c r="D1" s="8"/>
      <c r="E1" s="9"/>
      <c r="F1" s="9"/>
      <c r="G1" s="8"/>
      <c r="H1" s="10"/>
      <c r="I1" s="10"/>
      <c r="J1" s="30"/>
      <c r="K1" s="30"/>
      <c r="L1" s="30"/>
      <c r="M1" s="30"/>
      <c r="N1" s="30"/>
      <c r="O1" s="30"/>
      <c r="P1" s="31"/>
    </row>
    <row r="2" ht="27" spans="1:16">
      <c r="A2" s="11" t="s">
        <v>1</v>
      </c>
      <c r="B2" s="11"/>
      <c r="C2" s="11"/>
      <c r="D2" s="11"/>
      <c r="E2" s="12"/>
      <c r="F2" s="12"/>
      <c r="G2" s="11"/>
      <c r="H2" s="11"/>
      <c r="I2" s="11"/>
      <c r="J2" s="12"/>
      <c r="K2" s="12"/>
      <c r="L2" s="12"/>
      <c r="M2" s="12"/>
      <c r="N2" s="12"/>
      <c r="O2" s="12"/>
      <c r="P2" s="11"/>
    </row>
    <row r="3" ht="14.25" spans="1:16">
      <c r="A3" s="7"/>
      <c r="B3" s="10"/>
      <c r="C3" s="10"/>
      <c r="D3" s="10"/>
      <c r="E3" s="9"/>
      <c r="F3" s="9"/>
      <c r="G3" s="10"/>
      <c r="H3" s="10"/>
      <c r="I3" s="10"/>
      <c r="J3" s="9"/>
      <c r="K3" s="9"/>
      <c r="L3" s="9"/>
      <c r="M3" s="9"/>
      <c r="N3" s="9"/>
      <c r="O3" s="9"/>
      <c r="P3" s="31"/>
    </row>
    <row r="4" ht="27.5" customHeight="1" spans="1:16">
      <c r="A4" s="13" t="s">
        <v>2</v>
      </c>
      <c r="B4" s="13"/>
      <c r="C4" s="13"/>
      <c r="D4" s="13"/>
      <c r="E4" s="14"/>
      <c r="F4" s="14"/>
      <c r="G4" s="13"/>
      <c r="H4" s="15"/>
      <c r="I4" s="15"/>
      <c r="J4" s="32"/>
      <c r="K4" s="32"/>
      <c r="L4" s="32"/>
      <c r="M4" s="32"/>
      <c r="N4" s="32"/>
      <c r="O4" s="32"/>
      <c r="P4" s="33"/>
    </row>
    <row r="5" ht="25" customHeight="1" spans="1:18">
      <c r="A5" s="16" t="s">
        <v>3</v>
      </c>
      <c r="B5" s="16" t="s">
        <v>4</v>
      </c>
      <c r="C5" s="16" t="s">
        <v>5</v>
      </c>
      <c r="D5" s="16" t="s">
        <v>6</v>
      </c>
      <c r="E5" s="17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7" t="s">
        <v>13</v>
      </c>
      <c r="L5" s="17" t="s">
        <v>14</v>
      </c>
      <c r="M5" s="17" t="s">
        <v>15</v>
      </c>
      <c r="N5" s="17" t="s">
        <v>16</v>
      </c>
      <c r="O5" s="17" t="s">
        <v>17</v>
      </c>
      <c r="P5" s="34" t="s">
        <v>18</v>
      </c>
      <c r="R5" s="5"/>
    </row>
    <row r="6" ht="25" customHeight="1" spans="1:18">
      <c r="A6" s="18"/>
      <c r="B6" s="18"/>
      <c r="C6" s="18"/>
      <c r="D6" s="18"/>
      <c r="E6" s="19"/>
      <c r="F6" s="18"/>
      <c r="G6" s="18"/>
      <c r="H6" s="18"/>
      <c r="I6" s="18"/>
      <c r="J6" s="18"/>
      <c r="K6" s="19"/>
      <c r="L6" s="19"/>
      <c r="M6" s="35"/>
      <c r="N6" s="19"/>
      <c r="O6" s="19"/>
      <c r="P6" s="36"/>
      <c r="R6" s="5"/>
    </row>
    <row r="7" s="1" customFormat="1" ht="40" customHeight="1" spans="1:20">
      <c r="A7" s="20">
        <v>1</v>
      </c>
      <c r="B7" s="21" t="s">
        <v>19</v>
      </c>
      <c r="C7" s="22" t="s">
        <v>20</v>
      </c>
      <c r="D7" s="21" t="s">
        <v>21</v>
      </c>
      <c r="E7" s="23">
        <v>52</v>
      </c>
      <c r="F7" s="21" t="s">
        <v>22</v>
      </c>
      <c r="G7" s="24">
        <v>45353</v>
      </c>
      <c r="H7" s="24">
        <v>45717</v>
      </c>
      <c r="I7" s="23">
        <v>780000</v>
      </c>
      <c r="J7" s="23">
        <v>23400</v>
      </c>
      <c r="K7" s="23">
        <v>0</v>
      </c>
      <c r="L7" s="23">
        <v>1170</v>
      </c>
      <c r="M7" s="23">
        <v>0</v>
      </c>
      <c r="N7" s="23">
        <v>19890</v>
      </c>
      <c r="O7" s="23">
        <v>2340</v>
      </c>
      <c r="P7" s="37"/>
      <c r="Q7" s="3"/>
      <c r="R7" s="3"/>
      <c r="T7" s="39"/>
    </row>
    <row r="8" s="1" customFormat="1" ht="40" customHeight="1" spans="1:20">
      <c r="A8" s="20">
        <v>2</v>
      </c>
      <c r="B8" s="21" t="s">
        <v>23</v>
      </c>
      <c r="C8" s="22" t="s">
        <v>24</v>
      </c>
      <c r="D8" s="21" t="s">
        <v>21</v>
      </c>
      <c r="E8" s="23">
        <v>44.4</v>
      </c>
      <c r="F8" s="21" t="s">
        <v>22</v>
      </c>
      <c r="G8" s="24">
        <v>45358</v>
      </c>
      <c r="H8" s="24">
        <v>45722</v>
      </c>
      <c r="I8" s="23">
        <v>666000</v>
      </c>
      <c r="J8" s="23">
        <v>19980</v>
      </c>
      <c r="K8" s="23">
        <v>0</v>
      </c>
      <c r="L8" s="23">
        <v>999</v>
      </c>
      <c r="M8" s="23">
        <v>0</v>
      </c>
      <c r="N8" s="23">
        <v>16983</v>
      </c>
      <c r="O8" s="23">
        <v>1998</v>
      </c>
      <c r="P8" s="37"/>
      <c r="Q8" s="3"/>
      <c r="R8" s="3"/>
      <c r="T8" s="39"/>
    </row>
    <row r="9" s="1" customFormat="1" ht="40" customHeight="1" spans="1:20">
      <c r="A9" s="20">
        <v>3</v>
      </c>
      <c r="B9" s="21" t="s">
        <v>25</v>
      </c>
      <c r="C9" s="22" t="s">
        <v>26</v>
      </c>
      <c r="D9" s="21" t="s">
        <v>21</v>
      </c>
      <c r="E9" s="23">
        <v>30.1</v>
      </c>
      <c r="F9" s="21" t="s">
        <v>22</v>
      </c>
      <c r="G9" s="24">
        <v>45358</v>
      </c>
      <c r="H9" s="24">
        <v>45722</v>
      </c>
      <c r="I9" s="23">
        <v>451500</v>
      </c>
      <c r="J9" s="23">
        <v>13545</v>
      </c>
      <c r="K9" s="23">
        <v>0</v>
      </c>
      <c r="L9" s="23">
        <v>677.25</v>
      </c>
      <c r="M9" s="23">
        <v>0</v>
      </c>
      <c r="N9" s="23">
        <v>11513.25</v>
      </c>
      <c r="O9" s="23">
        <v>1354.5</v>
      </c>
      <c r="P9" s="37"/>
      <c r="Q9" s="3"/>
      <c r="R9" s="3"/>
      <c r="T9" s="39"/>
    </row>
    <row r="10" s="1" customFormat="1" ht="40" customHeight="1" spans="1:20">
      <c r="A10" s="25">
        <v>4</v>
      </c>
      <c r="B10" s="26" t="s">
        <v>27</v>
      </c>
      <c r="C10" s="27" t="s">
        <v>28</v>
      </c>
      <c r="D10" s="21" t="s">
        <v>21</v>
      </c>
      <c r="E10" s="23">
        <v>22</v>
      </c>
      <c r="F10" s="21" t="s">
        <v>22</v>
      </c>
      <c r="G10" s="24">
        <v>45359</v>
      </c>
      <c r="H10" s="24">
        <v>45723</v>
      </c>
      <c r="I10" s="23">
        <f>E10*15000</f>
        <v>330000</v>
      </c>
      <c r="J10" s="23">
        <f>E10*450</f>
        <v>9900</v>
      </c>
      <c r="K10" s="23">
        <v>0</v>
      </c>
      <c r="L10" s="23">
        <f>J10*0.05</f>
        <v>495</v>
      </c>
      <c r="M10" s="23">
        <v>0</v>
      </c>
      <c r="N10" s="23">
        <f>J10*0.85</f>
        <v>8415</v>
      </c>
      <c r="O10" s="23">
        <f>J10*0.1</f>
        <v>990</v>
      </c>
      <c r="P10" s="37"/>
      <c r="Q10" s="3"/>
      <c r="R10" s="3"/>
      <c r="T10" s="39"/>
    </row>
    <row r="11" s="1" customFormat="1" ht="40" customHeight="1" spans="1:20">
      <c r="A11" s="28"/>
      <c r="B11" s="29"/>
      <c r="C11" s="27"/>
      <c r="D11" s="21" t="s">
        <v>29</v>
      </c>
      <c r="E11" s="23">
        <v>12</v>
      </c>
      <c r="F11" s="21" t="s">
        <v>22</v>
      </c>
      <c r="G11" s="24">
        <v>45359</v>
      </c>
      <c r="H11" s="24">
        <v>45723</v>
      </c>
      <c r="I11" s="23">
        <f>E11*4000</f>
        <v>48000</v>
      </c>
      <c r="J11" s="23">
        <f>E11*180</f>
        <v>2160</v>
      </c>
      <c r="K11" s="23">
        <v>0</v>
      </c>
      <c r="L11" s="23">
        <f>J11*0.05</f>
        <v>108</v>
      </c>
      <c r="M11" s="23">
        <v>0</v>
      </c>
      <c r="N11" s="23">
        <f>J11*0.85</f>
        <v>1836</v>
      </c>
      <c r="O11" s="23">
        <f>J11*0.1</f>
        <v>216</v>
      </c>
      <c r="P11" s="37"/>
      <c r="Q11" s="3"/>
      <c r="R11" s="3"/>
      <c r="T11" s="39"/>
    </row>
    <row r="12" s="1" customFormat="1" ht="40" customHeight="1" spans="1:20">
      <c r="A12" s="20">
        <v>5</v>
      </c>
      <c r="B12" s="21" t="s">
        <v>30</v>
      </c>
      <c r="C12" s="22" t="s">
        <v>31</v>
      </c>
      <c r="D12" s="21" t="s">
        <v>21</v>
      </c>
      <c r="E12" s="23">
        <v>70</v>
      </c>
      <c r="F12" s="21" t="s">
        <v>22</v>
      </c>
      <c r="G12" s="24">
        <v>45373</v>
      </c>
      <c r="H12" s="24">
        <v>45737</v>
      </c>
      <c r="I12" s="23">
        <v>1050000</v>
      </c>
      <c r="J12" s="23">
        <v>31500</v>
      </c>
      <c r="K12" s="23">
        <v>0</v>
      </c>
      <c r="L12" s="23">
        <v>1575</v>
      </c>
      <c r="M12" s="23">
        <v>0</v>
      </c>
      <c r="N12" s="23">
        <v>26775</v>
      </c>
      <c r="O12" s="23">
        <v>3150</v>
      </c>
      <c r="P12" s="37"/>
      <c r="Q12" s="3"/>
      <c r="R12" s="3"/>
      <c r="T12" s="39"/>
    </row>
    <row r="13" s="1" customFormat="1" ht="40" customHeight="1" spans="1:20">
      <c r="A13" s="20">
        <v>6</v>
      </c>
      <c r="B13" s="21" t="s">
        <v>32</v>
      </c>
      <c r="C13" s="22" t="s">
        <v>33</v>
      </c>
      <c r="D13" s="21" t="s">
        <v>21</v>
      </c>
      <c r="E13" s="23">
        <v>50</v>
      </c>
      <c r="F13" s="21" t="s">
        <v>22</v>
      </c>
      <c r="G13" s="24">
        <v>45374</v>
      </c>
      <c r="H13" s="24">
        <v>45738</v>
      </c>
      <c r="I13" s="23">
        <v>750000</v>
      </c>
      <c r="J13" s="23">
        <v>22500</v>
      </c>
      <c r="K13" s="23">
        <v>0</v>
      </c>
      <c r="L13" s="23">
        <v>1125</v>
      </c>
      <c r="M13" s="23">
        <v>0</v>
      </c>
      <c r="N13" s="23">
        <v>19125</v>
      </c>
      <c r="O13" s="23">
        <v>2250</v>
      </c>
      <c r="P13" s="37"/>
      <c r="Q13" s="3"/>
      <c r="R13" s="3"/>
      <c r="T13" s="39"/>
    </row>
    <row r="14" s="1" customFormat="1" ht="40" customHeight="1" spans="1:20">
      <c r="A14" s="20">
        <v>7</v>
      </c>
      <c r="B14" s="21" t="s">
        <v>34</v>
      </c>
      <c r="C14" s="22" t="s">
        <v>35</v>
      </c>
      <c r="D14" s="21" t="s">
        <v>36</v>
      </c>
      <c r="E14" s="23">
        <v>7.8</v>
      </c>
      <c r="F14" s="21" t="s">
        <v>37</v>
      </c>
      <c r="G14" s="24">
        <v>45322</v>
      </c>
      <c r="H14" s="24">
        <v>45687</v>
      </c>
      <c r="I14" s="23">
        <v>39000</v>
      </c>
      <c r="J14" s="23">
        <v>2730</v>
      </c>
      <c r="K14" s="23">
        <v>0</v>
      </c>
      <c r="L14" s="23">
        <v>136.5</v>
      </c>
      <c r="M14" s="23">
        <v>0</v>
      </c>
      <c r="N14" s="23">
        <v>2320.5</v>
      </c>
      <c r="O14" s="23">
        <v>273</v>
      </c>
      <c r="P14" s="37"/>
      <c r="Q14" s="3"/>
      <c r="R14" s="3"/>
      <c r="T14" s="39"/>
    </row>
    <row r="15" s="1" customFormat="1" ht="40" customHeight="1" spans="1:20">
      <c r="A15" s="20">
        <v>8</v>
      </c>
      <c r="B15" s="21" t="s">
        <v>38</v>
      </c>
      <c r="C15" s="22" t="s">
        <v>39</v>
      </c>
      <c r="D15" s="21" t="s">
        <v>40</v>
      </c>
      <c r="E15" s="23">
        <v>170</v>
      </c>
      <c r="F15" s="21" t="s">
        <v>37</v>
      </c>
      <c r="G15" s="24">
        <v>45381</v>
      </c>
      <c r="H15" s="24">
        <v>45745</v>
      </c>
      <c r="I15" s="23">
        <v>850000</v>
      </c>
      <c r="J15" s="23">
        <v>34000</v>
      </c>
      <c r="K15" s="23">
        <v>0</v>
      </c>
      <c r="L15" s="23">
        <v>1700</v>
      </c>
      <c r="M15" s="23">
        <v>0</v>
      </c>
      <c r="N15" s="23">
        <v>28900</v>
      </c>
      <c r="O15" s="23">
        <v>3400</v>
      </c>
      <c r="P15" s="37"/>
      <c r="Q15" s="3"/>
      <c r="R15" s="3"/>
      <c r="T15" s="39"/>
    </row>
    <row r="16" s="1" customFormat="1" ht="40" customHeight="1" spans="1:20">
      <c r="A16" s="20">
        <v>9</v>
      </c>
      <c r="B16" s="21" t="s">
        <v>41</v>
      </c>
      <c r="C16" s="22" t="s">
        <v>42</v>
      </c>
      <c r="D16" s="21" t="s">
        <v>21</v>
      </c>
      <c r="E16" s="23">
        <v>200</v>
      </c>
      <c r="F16" s="21" t="s">
        <v>37</v>
      </c>
      <c r="G16" s="24">
        <v>45373</v>
      </c>
      <c r="H16" s="24">
        <v>45737</v>
      </c>
      <c r="I16" s="23">
        <v>3000000</v>
      </c>
      <c r="J16" s="23">
        <v>90000</v>
      </c>
      <c r="K16" s="23">
        <v>0</v>
      </c>
      <c r="L16" s="23">
        <v>4500</v>
      </c>
      <c r="M16" s="23">
        <v>0</v>
      </c>
      <c r="N16" s="23">
        <v>76500</v>
      </c>
      <c r="O16" s="23">
        <v>9000</v>
      </c>
      <c r="P16" s="37"/>
      <c r="Q16" s="3"/>
      <c r="R16" s="3"/>
      <c r="T16" s="39"/>
    </row>
    <row r="17" s="1" customFormat="1" ht="40" customHeight="1" spans="1:20">
      <c r="A17" s="20">
        <v>10</v>
      </c>
      <c r="B17" s="21" t="s">
        <v>43</v>
      </c>
      <c r="C17" s="22" t="s">
        <v>44</v>
      </c>
      <c r="D17" s="21" t="s">
        <v>21</v>
      </c>
      <c r="E17" s="23">
        <v>100</v>
      </c>
      <c r="F17" s="21" t="s">
        <v>37</v>
      </c>
      <c r="G17" s="24">
        <v>45373</v>
      </c>
      <c r="H17" s="24">
        <v>45737</v>
      </c>
      <c r="I17" s="23">
        <v>1500000</v>
      </c>
      <c r="J17" s="23">
        <v>45000</v>
      </c>
      <c r="K17" s="23">
        <v>0</v>
      </c>
      <c r="L17" s="23">
        <v>2250</v>
      </c>
      <c r="M17" s="23">
        <v>0</v>
      </c>
      <c r="N17" s="23">
        <v>38250</v>
      </c>
      <c r="O17" s="23">
        <v>4500</v>
      </c>
      <c r="P17" s="37"/>
      <c r="Q17" s="3"/>
      <c r="R17" s="3"/>
      <c r="T17" s="39"/>
    </row>
    <row r="18" s="1" customFormat="1" ht="40" customHeight="1" spans="1:20">
      <c r="A18" s="20">
        <v>11</v>
      </c>
      <c r="B18" s="21" t="s">
        <v>45</v>
      </c>
      <c r="C18" s="22" t="s">
        <v>46</v>
      </c>
      <c r="D18" s="21" t="s">
        <v>21</v>
      </c>
      <c r="E18" s="23">
        <v>51</v>
      </c>
      <c r="F18" s="21" t="s">
        <v>37</v>
      </c>
      <c r="G18" s="24">
        <v>45373</v>
      </c>
      <c r="H18" s="24">
        <v>45737</v>
      </c>
      <c r="I18" s="23">
        <v>765000</v>
      </c>
      <c r="J18" s="23">
        <v>22950</v>
      </c>
      <c r="K18" s="23">
        <v>0</v>
      </c>
      <c r="L18" s="23">
        <v>1147.5</v>
      </c>
      <c r="M18" s="23">
        <v>0</v>
      </c>
      <c r="N18" s="23">
        <v>19507.5</v>
      </c>
      <c r="O18" s="23">
        <v>2295</v>
      </c>
      <c r="P18" s="37"/>
      <c r="Q18" s="3"/>
      <c r="R18" s="3"/>
      <c r="T18" s="39"/>
    </row>
    <row r="19" s="1" customFormat="1" ht="40" customHeight="1" spans="1:20">
      <c r="A19" s="20">
        <v>12</v>
      </c>
      <c r="B19" s="21" t="s">
        <v>47</v>
      </c>
      <c r="C19" s="22" t="s">
        <v>48</v>
      </c>
      <c r="D19" s="21" t="s">
        <v>21</v>
      </c>
      <c r="E19" s="23">
        <v>50</v>
      </c>
      <c r="F19" s="21" t="s">
        <v>37</v>
      </c>
      <c r="G19" s="24">
        <v>45374</v>
      </c>
      <c r="H19" s="24">
        <v>45738</v>
      </c>
      <c r="I19" s="23">
        <v>750000</v>
      </c>
      <c r="J19" s="23">
        <v>22500</v>
      </c>
      <c r="K19" s="23">
        <v>0</v>
      </c>
      <c r="L19" s="23">
        <v>1125</v>
      </c>
      <c r="M19" s="23">
        <v>0</v>
      </c>
      <c r="N19" s="23">
        <v>19125</v>
      </c>
      <c r="O19" s="23">
        <v>2250</v>
      </c>
      <c r="P19" s="37"/>
      <c r="Q19" s="3"/>
      <c r="R19" s="3"/>
      <c r="T19" s="39"/>
    </row>
    <row r="20" s="1" customFormat="1" ht="40" customHeight="1" spans="1:20">
      <c r="A20" s="20">
        <v>13</v>
      </c>
      <c r="B20" s="21" t="s">
        <v>38</v>
      </c>
      <c r="C20" s="22" t="s">
        <v>49</v>
      </c>
      <c r="D20" s="21" t="s">
        <v>29</v>
      </c>
      <c r="E20" s="23">
        <v>120</v>
      </c>
      <c r="F20" s="21" t="s">
        <v>37</v>
      </c>
      <c r="G20" s="24">
        <v>45377</v>
      </c>
      <c r="H20" s="24">
        <v>45741</v>
      </c>
      <c r="I20" s="23">
        <v>480000</v>
      </c>
      <c r="J20" s="23">
        <v>21600</v>
      </c>
      <c r="K20" s="23">
        <v>0</v>
      </c>
      <c r="L20" s="23">
        <v>1080</v>
      </c>
      <c r="M20" s="23">
        <v>0</v>
      </c>
      <c r="N20" s="23">
        <v>18360</v>
      </c>
      <c r="O20" s="23">
        <v>2160</v>
      </c>
      <c r="P20" s="37"/>
      <c r="Q20" s="3"/>
      <c r="R20" s="3"/>
      <c r="T20" s="39"/>
    </row>
    <row r="21" s="1" customFormat="1" ht="40" customHeight="1" spans="1:20">
      <c r="A21" s="20">
        <v>14</v>
      </c>
      <c r="B21" s="21" t="s">
        <v>38</v>
      </c>
      <c r="C21" s="22" t="s">
        <v>50</v>
      </c>
      <c r="D21" s="21" t="s">
        <v>21</v>
      </c>
      <c r="E21" s="23">
        <v>50</v>
      </c>
      <c r="F21" s="21" t="s">
        <v>37</v>
      </c>
      <c r="G21" s="24">
        <v>45377</v>
      </c>
      <c r="H21" s="24">
        <v>45741</v>
      </c>
      <c r="I21" s="23">
        <v>750000</v>
      </c>
      <c r="J21" s="23">
        <v>22500</v>
      </c>
      <c r="K21" s="23">
        <v>0</v>
      </c>
      <c r="L21" s="23">
        <v>1125</v>
      </c>
      <c r="M21" s="23">
        <v>0</v>
      </c>
      <c r="N21" s="23">
        <v>19125</v>
      </c>
      <c r="O21" s="23">
        <v>2250</v>
      </c>
      <c r="P21" s="37"/>
      <c r="Q21" s="3"/>
      <c r="R21" s="3"/>
      <c r="T21" s="39"/>
    </row>
    <row r="22" s="1" customFormat="1" ht="40" customHeight="1" spans="1:20">
      <c r="A22" s="20">
        <v>15</v>
      </c>
      <c r="B22" s="21" t="s">
        <v>51</v>
      </c>
      <c r="C22" s="22" t="s">
        <v>52</v>
      </c>
      <c r="D22" s="21" t="s">
        <v>53</v>
      </c>
      <c r="E22" s="23">
        <v>162</v>
      </c>
      <c r="F22" s="21" t="s">
        <v>54</v>
      </c>
      <c r="G22" s="24">
        <v>45357</v>
      </c>
      <c r="H22" s="24">
        <v>45388</v>
      </c>
      <c r="I22" s="23">
        <v>145800</v>
      </c>
      <c r="J22" s="23">
        <v>11664</v>
      </c>
      <c r="K22" s="23">
        <v>0</v>
      </c>
      <c r="L22" s="23">
        <v>583.2</v>
      </c>
      <c r="M22" s="23">
        <v>0</v>
      </c>
      <c r="N22" s="23">
        <v>9914.4</v>
      </c>
      <c r="O22" s="23">
        <v>1166.4</v>
      </c>
      <c r="P22" s="37"/>
      <c r="Q22" s="3"/>
      <c r="R22" s="40"/>
      <c r="T22" s="39"/>
    </row>
    <row r="23" s="1" customFormat="1" ht="40" customHeight="1" spans="1:20">
      <c r="A23" s="20">
        <v>16</v>
      </c>
      <c r="B23" s="21" t="s">
        <v>55</v>
      </c>
      <c r="C23" s="22" t="s">
        <v>56</v>
      </c>
      <c r="D23" s="21" t="s">
        <v>21</v>
      </c>
      <c r="E23" s="23">
        <v>24</v>
      </c>
      <c r="F23" s="21" t="s">
        <v>54</v>
      </c>
      <c r="G23" s="24">
        <v>45367</v>
      </c>
      <c r="H23" s="24">
        <v>45731</v>
      </c>
      <c r="I23" s="23">
        <v>360000</v>
      </c>
      <c r="J23" s="23">
        <v>10800</v>
      </c>
      <c r="K23" s="23">
        <v>0</v>
      </c>
      <c r="L23" s="23">
        <v>540</v>
      </c>
      <c r="M23" s="23">
        <v>0</v>
      </c>
      <c r="N23" s="23">
        <v>9180</v>
      </c>
      <c r="O23" s="23">
        <v>1080</v>
      </c>
      <c r="P23" s="37"/>
      <c r="Q23" s="3"/>
      <c r="R23" s="3"/>
      <c r="T23" s="39"/>
    </row>
    <row r="24" s="1" customFormat="1" ht="40" customHeight="1" spans="1:20">
      <c r="A24" s="20">
        <v>17</v>
      </c>
      <c r="B24" s="21" t="s">
        <v>57</v>
      </c>
      <c r="C24" s="22" t="s">
        <v>58</v>
      </c>
      <c r="D24" s="21" t="s">
        <v>21</v>
      </c>
      <c r="E24" s="23">
        <v>260</v>
      </c>
      <c r="F24" s="21" t="s">
        <v>54</v>
      </c>
      <c r="G24" s="24">
        <v>45370</v>
      </c>
      <c r="H24" s="24">
        <v>45734</v>
      </c>
      <c r="I24" s="23">
        <v>3900000</v>
      </c>
      <c r="J24" s="23">
        <v>117000</v>
      </c>
      <c r="K24" s="23">
        <v>0</v>
      </c>
      <c r="L24" s="23">
        <v>5850</v>
      </c>
      <c r="M24" s="23">
        <v>0</v>
      </c>
      <c r="N24" s="23">
        <v>99450</v>
      </c>
      <c r="O24" s="23">
        <v>11700</v>
      </c>
      <c r="P24" s="37"/>
      <c r="Q24" s="3"/>
      <c r="R24" s="40"/>
      <c r="T24" s="39"/>
    </row>
    <row r="25" s="1" customFormat="1" ht="40" customHeight="1" spans="1:20">
      <c r="A25" s="20">
        <v>18</v>
      </c>
      <c r="B25" s="21" t="s">
        <v>59</v>
      </c>
      <c r="C25" s="22" t="s">
        <v>60</v>
      </c>
      <c r="D25" s="21" t="s">
        <v>21</v>
      </c>
      <c r="E25" s="23">
        <v>60</v>
      </c>
      <c r="F25" s="21" t="s">
        <v>54</v>
      </c>
      <c r="G25" s="24">
        <v>45374</v>
      </c>
      <c r="H25" s="24">
        <v>45738</v>
      </c>
      <c r="I25" s="23">
        <v>900000</v>
      </c>
      <c r="J25" s="23">
        <v>27000</v>
      </c>
      <c r="K25" s="23">
        <v>0</v>
      </c>
      <c r="L25" s="23">
        <v>1350</v>
      </c>
      <c r="M25" s="23">
        <v>0</v>
      </c>
      <c r="N25" s="23">
        <v>22950</v>
      </c>
      <c r="O25" s="23">
        <v>2700</v>
      </c>
      <c r="P25" s="37"/>
      <c r="Q25" s="3"/>
      <c r="R25" s="3"/>
      <c r="T25" s="39"/>
    </row>
    <row r="26" s="1" customFormat="1" ht="40" customHeight="1" spans="1:20">
      <c r="A26" s="20">
        <v>19</v>
      </c>
      <c r="B26" s="21" t="s">
        <v>61</v>
      </c>
      <c r="C26" s="22" t="s">
        <v>62</v>
      </c>
      <c r="D26" s="21" t="s">
        <v>21</v>
      </c>
      <c r="E26" s="23">
        <v>10</v>
      </c>
      <c r="F26" s="21" t="s">
        <v>54</v>
      </c>
      <c r="G26" s="24">
        <v>45374</v>
      </c>
      <c r="H26" s="24">
        <v>45738</v>
      </c>
      <c r="I26" s="23">
        <v>150000</v>
      </c>
      <c r="J26" s="23">
        <v>4500</v>
      </c>
      <c r="K26" s="23">
        <v>0</v>
      </c>
      <c r="L26" s="23">
        <v>225</v>
      </c>
      <c r="M26" s="23">
        <v>0</v>
      </c>
      <c r="N26" s="23">
        <v>3825</v>
      </c>
      <c r="O26" s="23">
        <v>450</v>
      </c>
      <c r="P26" s="37"/>
      <c r="Q26" s="3"/>
      <c r="R26" s="3"/>
      <c r="T26" s="39"/>
    </row>
    <row r="27" s="1" customFormat="1" ht="40" customHeight="1" spans="1:20">
      <c r="A27" s="20">
        <v>20</v>
      </c>
      <c r="B27" s="21" t="s">
        <v>63</v>
      </c>
      <c r="C27" s="22" t="s">
        <v>64</v>
      </c>
      <c r="D27" s="21" t="s">
        <v>21</v>
      </c>
      <c r="E27" s="23">
        <v>7</v>
      </c>
      <c r="F27" s="21" t="s">
        <v>54</v>
      </c>
      <c r="G27" s="24">
        <v>45374</v>
      </c>
      <c r="H27" s="24">
        <v>45738</v>
      </c>
      <c r="I27" s="23">
        <v>105000</v>
      </c>
      <c r="J27" s="23">
        <v>3150</v>
      </c>
      <c r="K27" s="23">
        <v>0</v>
      </c>
      <c r="L27" s="23">
        <v>157.5</v>
      </c>
      <c r="M27" s="23">
        <v>0</v>
      </c>
      <c r="N27" s="23">
        <v>2677.5</v>
      </c>
      <c r="O27" s="23">
        <v>315</v>
      </c>
      <c r="P27" s="37"/>
      <c r="Q27" s="3"/>
      <c r="R27" s="3"/>
      <c r="T27" s="39"/>
    </row>
    <row r="28" s="1" customFormat="1" ht="40" customHeight="1" spans="1:20">
      <c r="A28" s="20">
        <v>21</v>
      </c>
      <c r="B28" s="21" t="s">
        <v>65</v>
      </c>
      <c r="C28" s="22" t="s">
        <v>66</v>
      </c>
      <c r="D28" s="21" t="s">
        <v>21</v>
      </c>
      <c r="E28" s="23">
        <v>7.5</v>
      </c>
      <c r="F28" s="21" t="s">
        <v>54</v>
      </c>
      <c r="G28" s="24">
        <v>45374</v>
      </c>
      <c r="H28" s="24">
        <v>45738</v>
      </c>
      <c r="I28" s="23">
        <v>112500</v>
      </c>
      <c r="J28" s="23">
        <v>3375</v>
      </c>
      <c r="K28" s="23">
        <v>0</v>
      </c>
      <c r="L28" s="23">
        <v>168.75</v>
      </c>
      <c r="M28" s="23">
        <v>0</v>
      </c>
      <c r="N28" s="23">
        <v>2868.75</v>
      </c>
      <c r="O28" s="23">
        <v>337.5</v>
      </c>
      <c r="P28" s="37"/>
      <c r="Q28" s="3"/>
      <c r="R28" s="3"/>
      <c r="T28" s="39"/>
    </row>
    <row r="29" s="1" customFormat="1" ht="40" customHeight="1" spans="1:20">
      <c r="A29" s="20">
        <v>22</v>
      </c>
      <c r="B29" s="21" t="s">
        <v>67</v>
      </c>
      <c r="C29" s="22" t="s">
        <v>68</v>
      </c>
      <c r="D29" s="21" t="s">
        <v>40</v>
      </c>
      <c r="E29" s="23">
        <v>5.3</v>
      </c>
      <c r="F29" s="21" t="s">
        <v>69</v>
      </c>
      <c r="G29" s="24">
        <v>45382</v>
      </c>
      <c r="H29" s="24">
        <v>45746</v>
      </c>
      <c r="I29" s="23">
        <v>26500</v>
      </c>
      <c r="J29" s="23">
        <v>1060</v>
      </c>
      <c r="K29" s="23">
        <v>0</v>
      </c>
      <c r="L29" s="23">
        <v>53</v>
      </c>
      <c r="M29" s="23">
        <v>0</v>
      </c>
      <c r="N29" s="23">
        <v>901</v>
      </c>
      <c r="O29" s="23">
        <v>106</v>
      </c>
      <c r="P29" s="37"/>
      <c r="Q29" s="3"/>
      <c r="R29" s="3"/>
      <c r="T29" s="39"/>
    </row>
    <row r="30" s="1" customFormat="1" ht="40" customHeight="1" spans="1:20">
      <c r="A30" s="20">
        <v>23</v>
      </c>
      <c r="B30" s="21" t="s">
        <v>70</v>
      </c>
      <c r="C30" s="22" t="s">
        <v>71</v>
      </c>
      <c r="D30" s="21" t="s">
        <v>40</v>
      </c>
      <c r="E30" s="23">
        <v>8.5</v>
      </c>
      <c r="F30" s="21" t="s">
        <v>69</v>
      </c>
      <c r="G30" s="24">
        <v>45382</v>
      </c>
      <c r="H30" s="24">
        <v>45746</v>
      </c>
      <c r="I30" s="23">
        <v>42500</v>
      </c>
      <c r="J30" s="23">
        <v>1700</v>
      </c>
      <c r="K30" s="23">
        <v>0</v>
      </c>
      <c r="L30" s="23">
        <v>85</v>
      </c>
      <c r="M30" s="23">
        <v>0</v>
      </c>
      <c r="N30" s="23">
        <v>1445</v>
      </c>
      <c r="O30" s="23">
        <v>170</v>
      </c>
      <c r="P30" s="37"/>
      <c r="Q30" s="3"/>
      <c r="R30" s="3"/>
      <c r="T30" s="39"/>
    </row>
    <row r="31" s="1" customFormat="1" ht="40" customHeight="1" spans="1:20">
      <c r="A31" s="20">
        <v>24</v>
      </c>
      <c r="B31" s="21" t="s">
        <v>72</v>
      </c>
      <c r="C31" s="22" t="s">
        <v>73</v>
      </c>
      <c r="D31" s="21" t="s">
        <v>40</v>
      </c>
      <c r="E31" s="23">
        <v>12.5</v>
      </c>
      <c r="F31" s="21" t="s">
        <v>69</v>
      </c>
      <c r="G31" s="24">
        <v>45382</v>
      </c>
      <c r="H31" s="24">
        <v>45746</v>
      </c>
      <c r="I31" s="23">
        <v>62500</v>
      </c>
      <c r="J31" s="23">
        <v>2500</v>
      </c>
      <c r="K31" s="23">
        <v>0</v>
      </c>
      <c r="L31" s="23">
        <v>125</v>
      </c>
      <c r="M31" s="23">
        <v>0</v>
      </c>
      <c r="N31" s="23">
        <v>2125</v>
      </c>
      <c r="O31" s="23">
        <v>250</v>
      </c>
      <c r="P31" s="37"/>
      <c r="Q31" s="3"/>
      <c r="R31" s="3"/>
      <c r="T31" s="39"/>
    </row>
    <row r="32" s="1" customFormat="1" ht="40" customHeight="1" spans="1:20">
      <c r="A32" s="20">
        <v>25</v>
      </c>
      <c r="B32" s="21" t="s">
        <v>74</v>
      </c>
      <c r="C32" s="22" t="s">
        <v>75</v>
      </c>
      <c r="D32" s="21" t="s">
        <v>40</v>
      </c>
      <c r="E32" s="23">
        <v>20</v>
      </c>
      <c r="F32" s="21" t="s">
        <v>69</v>
      </c>
      <c r="G32" s="24">
        <v>45382</v>
      </c>
      <c r="H32" s="24">
        <v>45746</v>
      </c>
      <c r="I32" s="23">
        <v>100000</v>
      </c>
      <c r="J32" s="23">
        <v>4000</v>
      </c>
      <c r="K32" s="23">
        <v>0</v>
      </c>
      <c r="L32" s="23">
        <v>200</v>
      </c>
      <c r="M32" s="23">
        <v>0</v>
      </c>
      <c r="N32" s="23">
        <v>3400</v>
      </c>
      <c r="O32" s="23">
        <v>400</v>
      </c>
      <c r="P32" s="37"/>
      <c r="Q32" s="3"/>
      <c r="R32" s="3"/>
      <c r="T32" s="39"/>
    </row>
    <row r="33" s="1" customFormat="1" ht="40" customHeight="1" spans="1:20">
      <c r="A33" s="20">
        <v>26</v>
      </c>
      <c r="B33" s="21" t="s">
        <v>76</v>
      </c>
      <c r="C33" s="22" t="s">
        <v>77</v>
      </c>
      <c r="D33" s="21" t="s">
        <v>40</v>
      </c>
      <c r="E33" s="23">
        <v>5.3</v>
      </c>
      <c r="F33" s="21" t="s">
        <v>69</v>
      </c>
      <c r="G33" s="24">
        <v>45382</v>
      </c>
      <c r="H33" s="24">
        <v>45746</v>
      </c>
      <c r="I33" s="23">
        <v>26500</v>
      </c>
      <c r="J33" s="23">
        <v>1060</v>
      </c>
      <c r="K33" s="23">
        <v>0</v>
      </c>
      <c r="L33" s="23">
        <v>53</v>
      </c>
      <c r="M33" s="23">
        <v>0</v>
      </c>
      <c r="N33" s="23">
        <v>901</v>
      </c>
      <c r="O33" s="23">
        <v>106</v>
      </c>
      <c r="P33" s="37"/>
      <c r="Q33" s="3"/>
      <c r="R33" s="3"/>
      <c r="T33" s="39"/>
    </row>
    <row r="34" s="1" customFormat="1" ht="40" customHeight="1" spans="1:20">
      <c r="A34" s="20">
        <v>27</v>
      </c>
      <c r="B34" s="21" t="s">
        <v>78</v>
      </c>
      <c r="C34" s="22" t="s">
        <v>79</v>
      </c>
      <c r="D34" s="21" t="s">
        <v>40</v>
      </c>
      <c r="E34" s="23">
        <v>17.5</v>
      </c>
      <c r="F34" s="21" t="s">
        <v>69</v>
      </c>
      <c r="G34" s="24">
        <v>45382</v>
      </c>
      <c r="H34" s="24">
        <v>45746</v>
      </c>
      <c r="I34" s="23">
        <v>87500</v>
      </c>
      <c r="J34" s="23">
        <v>3500</v>
      </c>
      <c r="K34" s="23">
        <v>0</v>
      </c>
      <c r="L34" s="23">
        <v>175</v>
      </c>
      <c r="M34" s="23">
        <v>0</v>
      </c>
      <c r="N34" s="23">
        <v>2975</v>
      </c>
      <c r="O34" s="23">
        <v>350</v>
      </c>
      <c r="P34" s="37"/>
      <c r="Q34" s="3"/>
      <c r="R34" s="3"/>
      <c r="T34" s="39"/>
    </row>
    <row r="35" s="1" customFormat="1" ht="40" customHeight="1" spans="1:20">
      <c r="A35" s="20">
        <v>28</v>
      </c>
      <c r="B35" s="21" t="s">
        <v>80</v>
      </c>
      <c r="C35" s="22" t="s">
        <v>81</v>
      </c>
      <c r="D35" s="21" t="s">
        <v>40</v>
      </c>
      <c r="E35" s="23">
        <v>12</v>
      </c>
      <c r="F35" s="21" t="s">
        <v>69</v>
      </c>
      <c r="G35" s="24">
        <v>45382</v>
      </c>
      <c r="H35" s="24">
        <v>45746</v>
      </c>
      <c r="I35" s="23">
        <v>60000</v>
      </c>
      <c r="J35" s="23">
        <v>2400</v>
      </c>
      <c r="K35" s="23">
        <v>0</v>
      </c>
      <c r="L35" s="23">
        <v>120</v>
      </c>
      <c r="M35" s="23">
        <v>0</v>
      </c>
      <c r="N35" s="23">
        <v>2040</v>
      </c>
      <c r="O35" s="23">
        <v>240</v>
      </c>
      <c r="P35" s="37"/>
      <c r="Q35" s="3"/>
      <c r="R35" s="3"/>
      <c r="T35" s="39"/>
    </row>
    <row r="36" s="1" customFormat="1" ht="40" customHeight="1" spans="1:20">
      <c r="A36" s="20">
        <v>29</v>
      </c>
      <c r="B36" s="21" t="s">
        <v>82</v>
      </c>
      <c r="C36" s="22" t="s">
        <v>83</v>
      </c>
      <c r="D36" s="21" t="s">
        <v>40</v>
      </c>
      <c r="E36" s="23">
        <v>5.4</v>
      </c>
      <c r="F36" s="21" t="s">
        <v>69</v>
      </c>
      <c r="G36" s="24">
        <v>45382</v>
      </c>
      <c r="H36" s="24">
        <v>45746</v>
      </c>
      <c r="I36" s="23">
        <v>27000</v>
      </c>
      <c r="J36" s="23">
        <v>1080</v>
      </c>
      <c r="K36" s="23">
        <v>0</v>
      </c>
      <c r="L36" s="23">
        <v>54</v>
      </c>
      <c r="M36" s="23">
        <v>0</v>
      </c>
      <c r="N36" s="23">
        <v>918</v>
      </c>
      <c r="O36" s="23">
        <v>108</v>
      </c>
      <c r="P36" s="37"/>
      <c r="Q36" s="3"/>
      <c r="R36" s="3"/>
      <c r="T36" s="39"/>
    </row>
    <row r="37" s="1" customFormat="1" ht="40" customHeight="1" spans="1:20">
      <c r="A37" s="20">
        <v>30</v>
      </c>
      <c r="B37" s="21" t="s">
        <v>84</v>
      </c>
      <c r="C37" s="22" t="s">
        <v>85</v>
      </c>
      <c r="D37" s="21" t="s">
        <v>40</v>
      </c>
      <c r="E37" s="23">
        <v>5.6</v>
      </c>
      <c r="F37" s="21" t="s">
        <v>69</v>
      </c>
      <c r="G37" s="24">
        <v>45382</v>
      </c>
      <c r="H37" s="24">
        <v>45746</v>
      </c>
      <c r="I37" s="23">
        <v>28000</v>
      </c>
      <c r="J37" s="23">
        <v>1120</v>
      </c>
      <c r="K37" s="23">
        <v>0</v>
      </c>
      <c r="L37" s="23">
        <v>56</v>
      </c>
      <c r="M37" s="23">
        <v>0</v>
      </c>
      <c r="N37" s="23">
        <v>952</v>
      </c>
      <c r="O37" s="23">
        <v>112</v>
      </c>
      <c r="P37" s="37"/>
      <c r="Q37" s="3"/>
      <c r="R37" s="3"/>
      <c r="T37" s="39"/>
    </row>
    <row r="38" s="1" customFormat="1" ht="40" customHeight="1" spans="1:20">
      <c r="A38" s="20">
        <v>31</v>
      </c>
      <c r="B38" s="21" t="s">
        <v>86</v>
      </c>
      <c r="C38" s="22" t="s">
        <v>87</v>
      </c>
      <c r="D38" s="21" t="s">
        <v>40</v>
      </c>
      <c r="E38" s="23">
        <v>16</v>
      </c>
      <c r="F38" s="21" t="s">
        <v>69</v>
      </c>
      <c r="G38" s="24">
        <v>45382</v>
      </c>
      <c r="H38" s="24">
        <v>45746</v>
      </c>
      <c r="I38" s="23">
        <v>80000</v>
      </c>
      <c r="J38" s="23">
        <v>3200</v>
      </c>
      <c r="K38" s="23">
        <v>0</v>
      </c>
      <c r="L38" s="23">
        <v>160</v>
      </c>
      <c r="M38" s="23">
        <v>0</v>
      </c>
      <c r="N38" s="23">
        <v>2720</v>
      </c>
      <c r="O38" s="23">
        <v>320</v>
      </c>
      <c r="P38" s="37"/>
      <c r="Q38" s="3"/>
      <c r="R38" s="3"/>
      <c r="T38" s="39"/>
    </row>
    <row r="39" s="1" customFormat="1" ht="40" customHeight="1" spans="1:20">
      <c r="A39" s="20">
        <v>32</v>
      </c>
      <c r="B39" s="21" t="s">
        <v>88</v>
      </c>
      <c r="C39" s="22" t="s">
        <v>89</v>
      </c>
      <c r="D39" s="21" t="s">
        <v>40</v>
      </c>
      <c r="E39" s="23">
        <v>7</v>
      </c>
      <c r="F39" s="21" t="s">
        <v>69</v>
      </c>
      <c r="G39" s="24">
        <v>45382</v>
      </c>
      <c r="H39" s="24">
        <v>45746</v>
      </c>
      <c r="I39" s="23">
        <v>35000</v>
      </c>
      <c r="J39" s="23">
        <v>1400</v>
      </c>
      <c r="K39" s="23">
        <v>0</v>
      </c>
      <c r="L39" s="23">
        <v>70</v>
      </c>
      <c r="M39" s="23">
        <v>0</v>
      </c>
      <c r="N39" s="23">
        <v>1190</v>
      </c>
      <c r="O39" s="23">
        <v>140</v>
      </c>
      <c r="P39" s="37"/>
      <c r="Q39" s="3"/>
      <c r="R39" s="3"/>
      <c r="T39" s="39"/>
    </row>
    <row r="40" s="1" customFormat="1" ht="40" customHeight="1" spans="1:20">
      <c r="A40" s="20">
        <v>33</v>
      </c>
      <c r="B40" s="21" t="s">
        <v>90</v>
      </c>
      <c r="C40" s="22" t="s">
        <v>91</v>
      </c>
      <c r="D40" s="21" t="s">
        <v>40</v>
      </c>
      <c r="E40" s="23">
        <v>32</v>
      </c>
      <c r="F40" s="21" t="s">
        <v>69</v>
      </c>
      <c r="G40" s="24">
        <v>45382</v>
      </c>
      <c r="H40" s="24">
        <v>45746</v>
      </c>
      <c r="I40" s="23">
        <v>160000</v>
      </c>
      <c r="J40" s="23">
        <v>6400</v>
      </c>
      <c r="K40" s="23">
        <v>0</v>
      </c>
      <c r="L40" s="23">
        <v>320</v>
      </c>
      <c r="M40" s="23">
        <v>0</v>
      </c>
      <c r="N40" s="23">
        <v>5440</v>
      </c>
      <c r="O40" s="23">
        <v>640</v>
      </c>
      <c r="P40" s="37"/>
      <c r="Q40" s="3"/>
      <c r="R40" s="3"/>
      <c r="T40" s="39"/>
    </row>
    <row r="41" s="1" customFormat="1" ht="40" customHeight="1" spans="1:20">
      <c r="A41" s="20">
        <v>34</v>
      </c>
      <c r="B41" s="21" t="s">
        <v>92</v>
      </c>
      <c r="C41" s="22" t="s">
        <v>93</v>
      </c>
      <c r="D41" s="21" t="s">
        <v>40</v>
      </c>
      <c r="E41" s="23">
        <v>20</v>
      </c>
      <c r="F41" s="21" t="s">
        <v>69</v>
      </c>
      <c r="G41" s="24">
        <v>45382</v>
      </c>
      <c r="H41" s="24">
        <v>45746</v>
      </c>
      <c r="I41" s="23">
        <v>100000</v>
      </c>
      <c r="J41" s="23">
        <v>4000</v>
      </c>
      <c r="K41" s="23">
        <v>0</v>
      </c>
      <c r="L41" s="23">
        <v>200</v>
      </c>
      <c r="M41" s="23">
        <v>0</v>
      </c>
      <c r="N41" s="23">
        <v>3400</v>
      </c>
      <c r="O41" s="23">
        <v>400</v>
      </c>
      <c r="P41" s="37"/>
      <c r="Q41" s="3"/>
      <c r="R41" s="3"/>
      <c r="T41" s="39"/>
    </row>
    <row r="42" s="2" customFormat="1" ht="55" customHeight="1" spans="1:20">
      <c r="A42" s="20">
        <v>35</v>
      </c>
      <c r="B42" s="21" t="s">
        <v>94</v>
      </c>
      <c r="C42" s="22" t="s">
        <v>95</v>
      </c>
      <c r="D42" s="21" t="s">
        <v>40</v>
      </c>
      <c r="E42" s="23">
        <v>23</v>
      </c>
      <c r="F42" s="21" t="s">
        <v>69</v>
      </c>
      <c r="G42" s="24">
        <v>45382</v>
      </c>
      <c r="H42" s="24">
        <v>45746</v>
      </c>
      <c r="I42" s="23">
        <v>115000</v>
      </c>
      <c r="J42" s="23">
        <v>4600</v>
      </c>
      <c r="K42" s="23">
        <v>0</v>
      </c>
      <c r="L42" s="23">
        <v>230</v>
      </c>
      <c r="M42" s="23">
        <v>0</v>
      </c>
      <c r="N42" s="23">
        <v>3910</v>
      </c>
      <c r="O42" s="23">
        <v>460</v>
      </c>
      <c r="P42" s="37"/>
      <c r="Q42" s="3"/>
      <c r="R42" s="3"/>
      <c r="T42" s="39"/>
    </row>
    <row r="43" s="2" customFormat="1" ht="55" customHeight="1" spans="1:20">
      <c r="A43" s="20">
        <v>36</v>
      </c>
      <c r="B43" s="21" t="s">
        <v>96</v>
      </c>
      <c r="C43" s="22" t="s">
        <v>97</v>
      </c>
      <c r="D43" s="21" t="s">
        <v>40</v>
      </c>
      <c r="E43" s="23">
        <v>12.8</v>
      </c>
      <c r="F43" s="21" t="s">
        <v>69</v>
      </c>
      <c r="G43" s="24">
        <v>45382</v>
      </c>
      <c r="H43" s="24">
        <v>45746</v>
      </c>
      <c r="I43" s="23">
        <v>64000</v>
      </c>
      <c r="J43" s="23">
        <v>2560</v>
      </c>
      <c r="K43" s="23">
        <v>0</v>
      </c>
      <c r="L43" s="23">
        <v>128</v>
      </c>
      <c r="M43" s="23">
        <v>0</v>
      </c>
      <c r="N43" s="23">
        <v>2176</v>
      </c>
      <c r="O43" s="23">
        <v>256</v>
      </c>
      <c r="P43" s="37"/>
      <c r="Q43" s="3"/>
      <c r="R43" s="3"/>
      <c r="T43" s="39"/>
    </row>
    <row r="44" s="2" customFormat="1" ht="55" customHeight="1" spans="1:20">
      <c r="A44" s="20">
        <v>37</v>
      </c>
      <c r="B44" s="21" t="s">
        <v>98</v>
      </c>
      <c r="C44" s="22" t="s">
        <v>99</v>
      </c>
      <c r="D44" s="21" t="s">
        <v>40</v>
      </c>
      <c r="E44" s="23">
        <v>13</v>
      </c>
      <c r="F44" s="21" t="s">
        <v>69</v>
      </c>
      <c r="G44" s="24">
        <v>45382</v>
      </c>
      <c r="H44" s="24">
        <v>45746</v>
      </c>
      <c r="I44" s="23">
        <v>65000</v>
      </c>
      <c r="J44" s="23">
        <v>2600</v>
      </c>
      <c r="K44" s="23">
        <v>0</v>
      </c>
      <c r="L44" s="23">
        <v>130</v>
      </c>
      <c r="M44" s="23">
        <v>0</v>
      </c>
      <c r="N44" s="23">
        <v>2210</v>
      </c>
      <c r="O44" s="23">
        <v>260</v>
      </c>
      <c r="P44" s="37"/>
      <c r="Q44" s="3"/>
      <c r="R44" s="3"/>
      <c r="T44" s="39"/>
    </row>
    <row r="45" s="2" customFormat="1" ht="55" customHeight="1" spans="1:20">
      <c r="A45" s="20">
        <v>38</v>
      </c>
      <c r="B45" s="21" t="s">
        <v>100</v>
      </c>
      <c r="C45" s="22" t="s">
        <v>101</v>
      </c>
      <c r="D45" s="21" t="s">
        <v>40</v>
      </c>
      <c r="E45" s="23">
        <v>8</v>
      </c>
      <c r="F45" s="21" t="s">
        <v>69</v>
      </c>
      <c r="G45" s="24">
        <v>45382</v>
      </c>
      <c r="H45" s="24">
        <v>45746</v>
      </c>
      <c r="I45" s="23">
        <v>40000</v>
      </c>
      <c r="J45" s="23">
        <v>1600</v>
      </c>
      <c r="K45" s="23">
        <v>0</v>
      </c>
      <c r="L45" s="23">
        <v>80</v>
      </c>
      <c r="M45" s="23">
        <v>0</v>
      </c>
      <c r="N45" s="23">
        <v>1360</v>
      </c>
      <c r="O45" s="23">
        <v>160</v>
      </c>
      <c r="P45" s="37"/>
      <c r="Q45" s="3"/>
      <c r="R45" s="3"/>
      <c r="T45" s="39"/>
    </row>
    <row r="46" s="2" customFormat="1" ht="55" customHeight="1" spans="1:20">
      <c r="A46" s="20">
        <v>39</v>
      </c>
      <c r="B46" s="21" t="s">
        <v>102</v>
      </c>
      <c r="C46" s="22" t="s">
        <v>103</v>
      </c>
      <c r="D46" s="21" t="s">
        <v>40</v>
      </c>
      <c r="E46" s="23">
        <v>7</v>
      </c>
      <c r="F46" s="21" t="s">
        <v>69</v>
      </c>
      <c r="G46" s="24">
        <v>45382</v>
      </c>
      <c r="H46" s="24">
        <v>45746</v>
      </c>
      <c r="I46" s="23">
        <v>35000</v>
      </c>
      <c r="J46" s="23">
        <v>1400</v>
      </c>
      <c r="K46" s="23">
        <v>0</v>
      </c>
      <c r="L46" s="23">
        <v>70</v>
      </c>
      <c r="M46" s="23">
        <v>0</v>
      </c>
      <c r="N46" s="23">
        <v>1190</v>
      </c>
      <c r="O46" s="23">
        <v>140</v>
      </c>
      <c r="P46" s="37"/>
      <c r="Q46" s="3"/>
      <c r="R46" s="3"/>
      <c r="T46" s="39"/>
    </row>
    <row r="47" s="2" customFormat="1" ht="55" customHeight="1" spans="1:20">
      <c r="A47" s="20">
        <v>40</v>
      </c>
      <c r="B47" s="21" t="s">
        <v>104</v>
      </c>
      <c r="C47" s="22" t="s">
        <v>105</v>
      </c>
      <c r="D47" s="21" t="s">
        <v>40</v>
      </c>
      <c r="E47" s="23">
        <v>20</v>
      </c>
      <c r="F47" s="21" t="s">
        <v>69</v>
      </c>
      <c r="G47" s="24">
        <v>45382</v>
      </c>
      <c r="H47" s="24">
        <v>45746</v>
      </c>
      <c r="I47" s="23">
        <v>100000</v>
      </c>
      <c r="J47" s="23">
        <v>4000</v>
      </c>
      <c r="K47" s="23">
        <v>0</v>
      </c>
      <c r="L47" s="23">
        <v>200</v>
      </c>
      <c r="M47" s="23">
        <v>0</v>
      </c>
      <c r="N47" s="23">
        <v>3400</v>
      </c>
      <c r="O47" s="23">
        <v>400</v>
      </c>
      <c r="P47" s="37"/>
      <c r="Q47" s="3"/>
      <c r="R47" s="3"/>
      <c r="T47" s="39"/>
    </row>
    <row r="48" s="2" customFormat="1" ht="55" customHeight="1" spans="1:20">
      <c r="A48" s="20">
        <v>41</v>
      </c>
      <c r="B48" s="21" t="s">
        <v>106</v>
      </c>
      <c r="C48" s="22" t="s">
        <v>107</v>
      </c>
      <c r="D48" s="21" t="s">
        <v>40</v>
      </c>
      <c r="E48" s="23">
        <v>10.2</v>
      </c>
      <c r="F48" s="21" t="s">
        <v>69</v>
      </c>
      <c r="G48" s="24">
        <v>45382</v>
      </c>
      <c r="H48" s="24">
        <v>45746</v>
      </c>
      <c r="I48" s="23">
        <v>51000</v>
      </c>
      <c r="J48" s="23">
        <v>2040</v>
      </c>
      <c r="K48" s="23">
        <v>0</v>
      </c>
      <c r="L48" s="23">
        <v>102</v>
      </c>
      <c r="M48" s="23">
        <v>0</v>
      </c>
      <c r="N48" s="23">
        <v>1734</v>
      </c>
      <c r="O48" s="23">
        <v>204</v>
      </c>
      <c r="P48" s="37"/>
      <c r="Q48" s="3"/>
      <c r="R48" s="3"/>
      <c r="T48" s="39"/>
    </row>
    <row r="49" s="1" customFormat="1" ht="55" customHeight="1" spans="1:20">
      <c r="A49" s="20">
        <v>42</v>
      </c>
      <c r="B49" s="21" t="s">
        <v>108</v>
      </c>
      <c r="C49" s="22" t="s">
        <v>109</v>
      </c>
      <c r="D49" s="21" t="s">
        <v>40</v>
      </c>
      <c r="E49" s="23">
        <v>9</v>
      </c>
      <c r="F49" s="21" t="s">
        <v>69</v>
      </c>
      <c r="G49" s="24">
        <v>45382</v>
      </c>
      <c r="H49" s="24">
        <v>45746</v>
      </c>
      <c r="I49" s="23">
        <v>45000</v>
      </c>
      <c r="J49" s="23">
        <v>1800</v>
      </c>
      <c r="K49" s="23">
        <v>0</v>
      </c>
      <c r="L49" s="23">
        <v>90</v>
      </c>
      <c r="M49" s="23">
        <v>0</v>
      </c>
      <c r="N49" s="23">
        <v>1530</v>
      </c>
      <c r="O49" s="23">
        <v>180</v>
      </c>
      <c r="P49" s="37"/>
      <c r="Q49" s="3"/>
      <c r="R49" s="3"/>
      <c r="T49" s="39"/>
    </row>
    <row r="50" s="1" customFormat="1" ht="55" customHeight="1" spans="1:20">
      <c r="A50" s="20">
        <v>43</v>
      </c>
      <c r="B50" s="21" t="s">
        <v>110</v>
      </c>
      <c r="C50" s="22" t="s">
        <v>111</v>
      </c>
      <c r="D50" s="21" t="s">
        <v>40</v>
      </c>
      <c r="E50" s="23">
        <v>23</v>
      </c>
      <c r="F50" s="21" t="s">
        <v>69</v>
      </c>
      <c r="G50" s="24">
        <v>45382</v>
      </c>
      <c r="H50" s="24">
        <v>45746</v>
      </c>
      <c r="I50" s="23">
        <v>115000</v>
      </c>
      <c r="J50" s="23">
        <v>4600</v>
      </c>
      <c r="K50" s="23">
        <v>0</v>
      </c>
      <c r="L50" s="23">
        <v>230</v>
      </c>
      <c r="M50" s="23">
        <v>0</v>
      </c>
      <c r="N50" s="23">
        <v>3910</v>
      </c>
      <c r="O50" s="23">
        <v>460</v>
      </c>
      <c r="P50" s="37"/>
      <c r="Q50" s="3"/>
      <c r="R50" s="3"/>
      <c r="T50" s="39"/>
    </row>
    <row r="51" s="1" customFormat="1" ht="55" customHeight="1" spans="1:20">
      <c r="A51" s="20">
        <v>44</v>
      </c>
      <c r="B51" s="21" t="s">
        <v>112</v>
      </c>
      <c r="C51" s="22" t="s">
        <v>113</v>
      </c>
      <c r="D51" s="21" t="s">
        <v>40</v>
      </c>
      <c r="E51" s="23">
        <v>6.8</v>
      </c>
      <c r="F51" s="21" t="s">
        <v>69</v>
      </c>
      <c r="G51" s="24">
        <v>45382</v>
      </c>
      <c r="H51" s="24">
        <v>45746</v>
      </c>
      <c r="I51" s="23">
        <v>34000</v>
      </c>
      <c r="J51" s="23">
        <v>1360</v>
      </c>
      <c r="K51" s="23">
        <v>0</v>
      </c>
      <c r="L51" s="23">
        <v>68</v>
      </c>
      <c r="M51" s="23">
        <v>0</v>
      </c>
      <c r="N51" s="23">
        <v>1156</v>
      </c>
      <c r="O51" s="23">
        <v>136</v>
      </c>
      <c r="P51" s="37"/>
      <c r="Q51" s="3"/>
      <c r="R51" s="3"/>
      <c r="T51" s="39"/>
    </row>
    <row r="52" s="1" customFormat="1" ht="55" customHeight="1" spans="1:20">
      <c r="A52" s="20">
        <v>45</v>
      </c>
      <c r="B52" s="21" t="s">
        <v>114</v>
      </c>
      <c r="C52" s="22" t="s">
        <v>115</v>
      </c>
      <c r="D52" s="21" t="s">
        <v>40</v>
      </c>
      <c r="E52" s="23">
        <v>11</v>
      </c>
      <c r="F52" s="21" t="s">
        <v>69</v>
      </c>
      <c r="G52" s="24">
        <v>45382</v>
      </c>
      <c r="H52" s="24">
        <v>45746</v>
      </c>
      <c r="I52" s="23">
        <v>55000</v>
      </c>
      <c r="J52" s="23">
        <v>2200</v>
      </c>
      <c r="K52" s="23">
        <v>0</v>
      </c>
      <c r="L52" s="23">
        <v>110</v>
      </c>
      <c r="M52" s="23">
        <v>0</v>
      </c>
      <c r="N52" s="23">
        <v>1870</v>
      </c>
      <c r="O52" s="23">
        <v>220</v>
      </c>
      <c r="P52" s="37"/>
      <c r="Q52" s="3"/>
      <c r="R52" s="3"/>
      <c r="T52" s="39"/>
    </row>
    <row r="53" s="1" customFormat="1" ht="55" customHeight="1" spans="1:20">
      <c r="A53" s="20">
        <v>46</v>
      </c>
      <c r="B53" s="21" t="s">
        <v>116</v>
      </c>
      <c r="C53" s="22" t="s">
        <v>117</v>
      </c>
      <c r="D53" s="21" t="s">
        <v>40</v>
      </c>
      <c r="E53" s="23">
        <v>5</v>
      </c>
      <c r="F53" s="21" t="s">
        <v>69</v>
      </c>
      <c r="G53" s="24">
        <v>45382</v>
      </c>
      <c r="H53" s="24">
        <v>45746</v>
      </c>
      <c r="I53" s="23">
        <v>25000</v>
      </c>
      <c r="J53" s="23">
        <v>1000</v>
      </c>
      <c r="K53" s="23">
        <v>0</v>
      </c>
      <c r="L53" s="23">
        <v>50</v>
      </c>
      <c r="M53" s="23">
        <v>0</v>
      </c>
      <c r="N53" s="23">
        <v>850</v>
      </c>
      <c r="O53" s="23">
        <v>100</v>
      </c>
      <c r="P53" s="37"/>
      <c r="Q53" s="3"/>
      <c r="R53" s="3"/>
      <c r="T53" s="39"/>
    </row>
    <row r="54" s="1" customFormat="1" ht="55" customHeight="1" spans="1:20">
      <c r="A54" s="20">
        <v>47</v>
      </c>
      <c r="B54" s="21" t="s">
        <v>118</v>
      </c>
      <c r="C54" s="22" t="s">
        <v>119</v>
      </c>
      <c r="D54" s="21" t="s">
        <v>40</v>
      </c>
      <c r="E54" s="23">
        <v>37</v>
      </c>
      <c r="F54" s="21" t="s">
        <v>69</v>
      </c>
      <c r="G54" s="24">
        <v>45382</v>
      </c>
      <c r="H54" s="24">
        <v>45746</v>
      </c>
      <c r="I54" s="23">
        <v>185000</v>
      </c>
      <c r="J54" s="23">
        <v>7400</v>
      </c>
      <c r="K54" s="23">
        <v>0</v>
      </c>
      <c r="L54" s="23">
        <v>370</v>
      </c>
      <c r="M54" s="23">
        <v>0</v>
      </c>
      <c r="N54" s="23">
        <v>6290</v>
      </c>
      <c r="O54" s="23">
        <v>740</v>
      </c>
      <c r="P54" s="37"/>
      <c r="Q54" s="3"/>
      <c r="R54" s="3"/>
      <c r="T54" s="39"/>
    </row>
    <row r="55" s="1" customFormat="1" ht="55" customHeight="1" spans="1:20">
      <c r="A55" s="20">
        <v>48</v>
      </c>
      <c r="B55" s="21" t="s">
        <v>120</v>
      </c>
      <c r="C55" s="22" t="s">
        <v>121</v>
      </c>
      <c r="D55" s="21" t="s">
        <v>40</v>
      </c>
      <c r="E55" s="23">
        <v>11</v>
      </c>
      <c r="F55" s="21" t="s">
        <v>69</v>
      </c>
      <c r="G55" s="24">
        <v>45382</v>
      </c>
      <c r="H55" s="24">
        <v>45746</v>
      </c>
      <c r="I55" s="23">
        <v>55000</v>
      </c>
      <c r="J55" s="23">
        <v>2200</v>
      </c>
      <c r="K55" s="23">
        <v>0</v>
      </c>
      <c r="L55" s="23">
        <v>110</v>
      </c>
      <c r="M55" s="23">
        <v>0</v>
      </c>
      <c r="N55" s="23">
        <v>1870</v>
      </c>
      <c r="O55" s="23">
        <v>220</v>
      </c>
      <c r="P55" s="37"/>
      <c r="Q55" s="3"/>
      <c r="R55" s="3"/>
      <c r="T55" s="39"/>
    </row>
    <row r="56" s="1" customFormat="1" ht="40" customHeight="1" spans="1:20">
      <c r="A56" s="20">
        <v>49</v>
      </c>
      <c r="B56" s="21" t="s">
        <v>122</v>
      </c>
      <c r="C56" s="22" t="s">
        <v>123</v>
      </c>
      <c r="D56" s="21" t="s">
        <v>40</v>
      </c>
      <c r="E56" s="23">
        <v>11.3</v>
      </c>
      <c r="F56" s="21" t="s">
        <v>69</v>
      </c>
      <c r="G56" s="24">
        <v>45382</v>
      </c>
      <c r="H56" s="24">
        <v>45746</v>
      </c>
      <c r="I56" s="23">
        <v>56500</v>
      </c>
      <c r="J56" s="23">
        <v>2260</v>
      </c>
      <c r="K56" s="23">
        <v>0</v>
      </c>
      <c r="L56" s="23">
        <v>113</v>
      </c>
      <c r="M56" s="23">
        <v>0</v>
      </c>
      <c r="N56" s="23">
        <v>1921</v>
      </c>
      <c r="O56" s="23">
        <v>226</v>
      </c>
      <c r="P56" s="38"/>
      <c r="Q56" s="3"/>
      <c r="R56" s="3"/>
      <c r="T56" s="39"/>
    </row>
    <row r="57" s="1" customFormat="1" ht="40" customHeight="1" spans="1:20">
      <c r="A57" s="20">
        <v>50</v>
      </c>
      <c r="B57" s="21" t="s">
        <v>124</v>
      </c>
      <c r="C57" s="22" t="s">
        <v>125</v>
      </c>
      <c r="D57" s="21" t="s">
        <v>40</v>
      </c>
      <c r="E57" s="23">
        <v>20</v>
      </c>
      <c r="F57" s="21" t="s">
        <v>69</v>
      </c>
      <c r="G57" s="24">
        <v>45382</v>
      </c>
      <c r="H57" s="24">
        <v>45746</v>
      </c>
      <c r="I57" s="23">
        <v>100000</v>
      </c>
      <c r="J57" s="23">
        <v>4000</v>
      </c>
      <c r="K57" s="23">
        <v>0</v>
      </c>
      <c r="L57" s="23">
        <v>200</v>
      </c>
      <c r="M57" s="23">
        <v>0</v>
      </c>
      <c r="N57" s="23">
        <v>3400</v>
      </c>
      <c r="O57" s="23">
        <v>400</v>
      </c>
      <c r="P57" s="37"/>
      <c r="Q57" s="3"/>
      <c r="R57" s="3"/>
      <c r="T57" s="39"/>
    </row>
    <row r="58" s="1" customFormat="1" ht="40" customHeight="1" spans="1:20">
      <c r="A58" s="20">
        <v>51</v>
      </c>
      <c r="B58" s="21" t="s">
        <v>126</v>
      </c>
      <c r="C58" s="22" t="s">
        <v>127</v>
      </c>
      <c r="D58" s="21" t="s">
        <v>21</v>
      </c>
      <c r="E58" s="23">
        <v>20.5</v>
      </c>
      <c r="F58" s="21" t="s">
        <v>69</v>
      </c>
      <c r="G58" s="24">
        <v>45364</v>
      </c>
      <c r="H58" s="24">
        <v>45728</v>
      </c>
      <c r="I58" s="23">
        <v>307500</v>
      </c>
      <c r="J58" s="23">
        <v>9225</v>
      </c>
      <c r="K58" s="23">
        <v>0</v>
      </c>
      <c r="L58" s="23">
        <v>461.25</v>
      </c>
      <c r="M58" s="23">
        <v>0</v>
      </c>
      <c r="N58" s="23">
        <v>7841.25</v>
      </c>
      <c r="O58" s="23">
        <v>922.5</v>
      </c>
      <c r="P58" s="37"/>
      <c r="Q58" s="3"/>
      <c r="R58" s="40"/>
      <c r="T58" s="39"/>
    </row>
    <row r="59" s="1" customFormat="1" ht="40" customHeight="1" spans="1:20">
      <c r="A59" s="20">
        <v>52</v>
      </c>
      <c r="B59" s="21" t="s">
        <v>128</v>
      </c>
      <c r="C59" s="22" t="s">
        <v>129</v>
      </c>
      <c r="D59" s="21" t="s">
        <v>21</v>
      </c>
      <c r="E59" s="23">
        <v>21</v>
      </c>
      <c r="F59" s="21" t="s">
        <v>69</v>
      </c>
      <c r="G59" s="24">
        <v>45364</v>
      </c>
      <c r="H59" s="24">
        <v>45728</v>
      </c>
      <c r="I59" s="23">
        <v>315000</v>
      </c>
      <c r="J59" s="23">
        <v>9450</v>
      </c>
      <c r="K59" s="23">
        <v>0</v>
      </c>
      <c r="L59" s="23">
        <v>472.5</v>
      </c>
      <c r="M59" s="23">
        <v>0</v>
      </c>
      <c r="N59" s="23">
        <v>8032.5</v>
      </c>
      <c r="O59" s="23">
        <v>945</v>
      </c>
      <c r="P59" s="37"/>
      <c r="Q59" s="3"/>
      <c r="R59" s="3"/>
      <c r="T59" s="39"/>
    </row>
    <row r="60" s="1" customFormat="1" ht="40" customHeight="1" spans="1:20">
      <c r="A60" s="20">
        <v>53</v>
      </c>
      <c r="B60" s="21" t="s">
        <v>130</v>
      </c>
      <c r="C60" s="22" t="s">
        <v>131</v>
      </c>
      <c r="D60" s="21" t="s">
        <v>21</v>
      </c>
      <c r="E60" s="23">
        <v>93.5</v>
      </c>
      <c r="F60" s="21" t="s">
        <v>69</v>
      </c>
      <c r="G60" s="24">
        <v>45378</v>
      </c>
      <c r="H60" s="24">
        <v>45742</v>
      </c>
      <c r="I60" s="23">
        <v>1402500</v>
      </c>
      <c r="J60" s="23">
        <v>42075</v>
      </c>
      <c r="K60" s="23">
        <v>0</v>
      </c>
      <c r="L60" s="23">
        <v>2103.75</v>
      </c>
      <c r="M60" s="23">
        <v>0</v>
      </c>
      <c r="N60" s="23">
        <v>35763.75</v>
      </c>
      <c r="O60" s="23">
        <v>4207.5</v>
      </c>
      <c r="P60" s="37"/>
      <c r="Q60" s="3"/>
      <c r="R60" s="3"/>
      <c r="T60" s="39"/>
    </row>
    <row r="61" s="1" customFormat="1" ht="40" customHeight="1" spans="1:20">
      <c r="A61" s="20">
        <v>54</v>
      </c>
      <c r="B61" s="21" t="s">
        <v>132</v>
      </c>
      <c r="C61" s="22" t="s">
        <v>133</v>
      </c>
      <c r="D61" s="21" t="s">
        <v>21</v>
      </c>
      <c r="E61" s="23">
        <v>217.7</v>
      </c>
      <c r="F61" s="21" t="s">
        <v>69</v>
      </c>
      <c r="G61" s="24">
        <v>45379</v>
      </c>
      <c r="H61" s="24">
        <v>45743</v>
      </c>
      <c r="I61" s="23">
        <v>3265500</v>
      </c>
      <c r="J61" s="23">
        <v>97965</v>
      </c>
      <c r="K61" s="23">
        <v>0</v>
      </c>
      <c r="L61" s="23">
        <v>4898.25</v>
      </c>
      <c r="M61" s="23">
        <v>0</v>
      </c>
      <c r="N61" s="23">
        <v>83270.25</v>
      </c>
      <c r="O61" s="23">
        <v>9796.5</v>
      </c>
      <c r="P61" s="37"/>
      <c r="Q61" s="3"/>
      <c r="R61" s="3"/>
      <c r="T61" s="39"/>
    </row>
    <row r="62" s="1" customFormat="1" ht="40" customHeight="1" spans="1:20">
      <c r="A62" s="20">
        <v>55</v>
      </c>
      <c r="B62" s="21" t="s">
        <v>86</v>
      </c>
      <c r="C62" s="22" t="s">
        <v>134</v>
      </c>
      <c r="D62" s="21" t="s">
        <v>21</v>
      </c>
      <c r="E62" s="23">
        <v>16</v>
      </c>
      <c r="F62" s="21" t="s">
        <v>69</v>
      </c>
      <c r="G62" s="24">
        <v>45379</v>
      </c>
      <c r="H62" s="24">
        <v>45743</v>
      </c>
      <c r="I62" s="23">
        <v>240000</v>
      </c>
      <c r="J62" s="23">
        <v>7200</v>
      </c>
      <c r="K62" s="23">
        <v>0</v>
      </c>
      <c r="L62" s="23">
        <v>360</v>
      </c>
      <c r="M62" s="23">
        <v>0</v>
      </c>
      <c r="N62" s="23">
        <v>6120</v>
      </c>
      <c r="O62" s="23">
        <v>720</v>
      </c>
      <c r="P62" s="37"/>
      <c r="Q62" s="3"/>
      <c r="R62" s="40"/>
      <c r="T62" s="39"/>
    </row>
    <row r="63" s="1" customFormat="1" ht="40" customHeight="1" spans="1:20">
      <c r="A63" s="20">
        <v>56</v>
      </c>
      <c r="B63" s="21" t="s">
        <v>118</v>
      </c>
      <c r="C63" s="22" t="s">
        <v>135</v>
      </c>
      <c r="D63" s="21" t="s">
        <v>21</v>
      </c>
      <c r="E63" s="23">
        <v>37</v>
      </c>
      <c r="F63" s="21" t="s">
        <v>69</v>
      </c>
      <c r="G63" s="24">
        <v>45379</v>
      </c>
      <c r="H63" s="24">
        <v>45743</v>
      </c>
      <c r="I63" s="23">
        <v>555000</v>
      </c>
      <c r="J63" s="23">
        <v>16650</v>
      </c>
      <c r="K63" s="23">
        <v>0</v>
      </c>
      <c r="L63" s="23">
        <v>832.5</v>
      </c>
      <c r="M63" s="23">
        <v>0</v>
      </c>
      <c r="N63" s="23">
        <v>14152.5</v>
      </c>
      <c r="O63" s="23">
        <v>1665</v>
      </c>
      <c r="P63" s="37"/>
      <c r="Q63" s="3"/>
      <c r="R63" s="40"/>
      <c r="T63" s="39"/>
    </row>
    <row r="64" s="1" customFormat="1" ht="40" customHeight="1" spans="1:20">
      <c r="A64" s="20">
        <v>57</v>
      </c>
      <c r="B64" s="21" t="s">
        <v>136</v>
      </c>
      <c r="C64" s="22" t="s">
        <v>137</v>
      </c>
      <c r="D64" s="21" t="s">
        <v>21</v>
      </c>
      <c r="E64" s="23">
        <v>12</v>
      </c>
      <c r="F64" s="21" t="s">
        <v>69</v>
      </c>
      <c r="G64" s="24">
        <v>45379</v>
      </c>
      <c r="H64" s="24">
        <v>45743</v>
      </c>
      <c r="I64" s="23">
        <v>180000</v>
      </c>
      <c r="J64" s="23">
        <v>5400</v>
      </c>
      <c r="K64" s="23">
        <v>0</v>
      </c>
      <c r="L64" s="23">
        <v>270</v>
      </c>
      <c r="M64" s="23">
        <v>0</v>
      </c>
      <c r="N64" s="23">
        <v>4590</v>
      </c>
      <c r="O64" s="23">
        <v>540</v>
      </c>
      <c r="P64" s="37"/>
      <c r="Q64" s="3"/>
      <c r="R64" s="3"/>
      <c r="T64" s="39"/>
    </row>
    <row r="65" s="1" customFormat="1" ht="40" customHeight="1" spans="1:20">
      <c r="A65" s="20">
        <v>58</v>
      </c>
      <c r="B65" s="21" t="s">
        <v>110</v>
      </c>
      <c r="C65" s="22" t="s">
        <v>138</v>
      </c>
      <c r="D65" s="21" t="s">
        <v>21</v>
      </c>
      <c r="E65" s="23">
        <v>23</v>
      </c>
      <c r="F65" s="21" t="s">
        <v>69</v>
      </c>
      <c r="G65" s="24">
        <v>45379</v>
      </c>
      <c r="H65" s="24">
        <v>45743</v>
      </c>
      <c r="I65" s="23">
        <v>345000</v>
      </c>
      <c r="J65" s="23">
        <v>10350</v>
      </c>
      <c r="K65" s="23">
        <v>0</v>
      </c>
      <c r="L65" s="23">
        <v>517.5</v>
      </c>
      <c r="M65" s="23">
        <v>0</v>
      </c>
      <c r="N65" s="23">
        <v>8797.5</v>
      </c>
      <c r="O65" s="23">
        <v>1035</v>
      </c>
      <c r="P65" s="37"/>
      <c r="Q65" s="3"/>
      <c r="R65" s="3"/>
      <c r="T65" s="39"/>
    </row>
    <row r="66" s="1" customFormat="1" ht="40" customHeight="1" spans="1:20">
      <c r="A66" s="20">
        <v>59</v>
      </c>
      <c r="B66" s="21" t="s">
        <v>100</v>
      </c>
      <c r="C66" s="22" t="s">
        <v>139</v>
      </c>
      <c r="D66" s="21" t="s">
        <v>21</v>
      </c>
      <c r="E66" s="23">
        <v>8</v>
      </c>
      <c r="F66" s="21" t="s">
        <v>69</v>
      </c>
      <c r="G66" s="24">
        <v>45379</v>
      </c>
      <c r="H66" s="24">
        <v>45743</v>
      </c>
      <c r="I66" s="23">
        <v>120000</v>
      </c>
      <c r="J66" s="23">
        <v>3600</v>
      </c>
      <c r="K66" s="23">
        <v>0</v>
      </c>
      <c r="L66" s="23">
        <v>180</v>
      </c>
      <c r="M66" s="23">
        <v>0</v>
      </c>
      <c r="N66" s="23">
        <v>3060</v>
      </c>
      <c r="O66" s="23">
        <v>360</v>
      </c>
      <c r="P66" s="37"/>
      <c r="Q66" s="3"/>
      <c r="R66" s="3"/>
      <c r="T66" s="39"/>
    </row>
    <row r="67" s="1" customFormat="1" ht="40" customHeight="1" spans="1:20">
      <c r="A67" s="20">
        <v>60</v>
      </c>
      <c r="B67" s="21" t="s">
        <v>140</v>
      </c>
      <c r="C67" s="22" t="s">
        <v>141</v>
      </c>
      <c r="D67" s="21" t="s">
        <v>21</v>
      </c>
      <c r="E67" s="23">
        <v>77</v>
      </c>
      <c r="F67" s="21" t="s">
        <v>142</v>
      </c>
      <c r="G67" s="24">
        <v>45364</v>
      </c>
      <c r="H67" s="24">
        <v>45728</v>
      </c>
      <c r="I67" s="23">
        <v>1155000</v>
      </c>
      <c r="J67" s="23">
        <v>34650</v>
      </c>
      <c r="K67" s="23">
        <v>0</v>
      </c>
      <c r="L67" s="23">
        <v>1732.5</v>
      </c>
      <c r="M67" s="23">
        <v>0</v>
      </c>
      <c r="N67" s="23">
        <v>29452.5</v>
      </c>
      <c r="O67" s="23">
        <v>3465</v>
      </c>
      <c r="P67" s="37"/>
      <c r="Q67" s="3"/>
      <c r="R67" s="3"/>
      <c r="T67" s="39"/>
    </row>
    <row r="68" s="2" customFormat="1" ht="55" customHeight="1" spans="1:20">
      <c r="A68" s="20">
        <v>61</v>
      </c>
      <c r="B68" s="21" t="s">
        <v>143</v>
      </c>
      <c r="C68" s="22" t="s">
        <v>144</v>
      </c>
      <c r="D68" s="21" t="s">
        <v>21</v>
      </c>
      <c r="E68" s="23">
        <v>123</v>
      </c>
      <c r="F68" s="21" t="s">
        <v>142</v>
      </c>
      <c r="G68" s="24">
        <v>45381</v>
      </c>
      <c r="H68" s="24">
        <v>45745</v>
      </c>
      <c r="I68" s="23">
        <v>1845000</v>
      </c>
      <c r="J68" s="23">
        <v>55350</v>
      </c>
      <c r="K68" s="23">
        <v>0</v>
      </c>
      <c r="L68" s="23">
        <v>2767.5</v>
      </c>
      <c r="M68" s="23">
        <v>0</v>
      </c>
      <c r="N68" s="23">
        <v>47047.5</v>
      </c>
      <c r="O68" s="23">
        <v>5535</v>
      </c>
      <c r="P68" s="37"/>
      <c r="Q68" s="3"/>
      <c r="R68" s="3"/>
      <c r="T68" s="39"/>
    </row>
    <row r="69" s="2" customFormat="1" ht="55" customHeight="1" spans="1:20">
      <c r="A69" s="20">
        <v>62</v>
      </c>
      <c r="B69" s="21" t="s">
        <v>145</v>
      </c>
      <c r="C69" s="22" t="s">
        <v>146</v>
      </c>
      <c r="D69" s="21" t="s">
        <v>21</v>
      </c>
      <c r="E69" s="23">
        <v>300</v>
      </c>
      <c r="F69" s="21" t="s">
        <v>147</v>
      </c>
      <c r="G69" s="24">
        <v>45382</v>
      </c>
      <c r="H69" s="24">
        <v>45746</v>
      </c>
      <c r="I69" s="23">
        <v>4500000</v>
      </c>
      <c r="J69" s="23">
        <v>135000</v>
      </c>
      <c r="K69" s="23">
        <v>0</v>
      </c>
      <c r="L69" s="23">
        <v>6750</v>
      </c>
      <c r="M69" s="23">
        <v>0</v>
      </c>
      <c r="N69" s="23">
        <v>114750</v>
      </c>
      <c r="O69" s="23">
        <v>13500</v>
      </c>
      <c r="P69" s="37"/>
      <c r="Q69" s="3"/>
      <c r="R69" s="3"/>
      <c r="T69" s="39"/>
    </row>
    <row r="70" s="2" customFormat="1" ht="55" customHeight="1" spans="1:20">
      <c r="A70" s="20">
        <v>63</v>
      </c>
      <c r="B70" s="21" t="s">
        <v>148</v>
      </c>
      <c r="C70" s="22" t="s">
        <v>149</v>
      </c>
      <c r="D70" s="21" t="s">
        <v>21</v>
      </c>
      <c r="E70" s="23">
        <v>110</v>
      </c>
      <c r="F70" s="21" t="s">
        <v>147</v>
      </c>
      <c r="G70" s="24">
        <v>45374</v>
      </c>
      <c r="H70" s="24">
        <v>45738</v>
      </c>
      <c r="I70" s="23">
        <v>1650000</v>
      </c>
      <c r="J70" s="23">
        <v>49500</v>
      </c>
      <c r="K70" s="23">
        <v>0</v>
      </c>
      <c r="L70" s="23">
        <v>2475</v>
      </c>
      <c r="M70" s="23">
        <v>0</v>
      </c>
      <c r="N70" s="23">
        <v>42075</v>
      </c>
      <c r="O70" s="23">
        <v>4950</v>
      </c>
      <c r="P70" s="37"/>
      <c r="Q70" s="3"/>
      <c r="R70" s="3"/>
      <c r="T70" s="39"/>
    </row>
    <row r="71" s="1" customFormat="1" ht="35" customHeight="1" spans="1:18">
      <c r="A71" s="41" t="s">
        <v>150</v>
      </c>
      <c r="B71" s="41"/>
      <c r="C71" s="42" t="s">
        <v>151</v>
      </c>
      <c r="D71" s="42" t="s">
        <v>151</v>
      </c>
      <c r="E71" s="43">
        <f>SUM(E7:E70)</f>
        <v>3013.7</v>
      </c>
      <c r="F71" s="42" t="s">
        <v>151</v>
      </c>
      <c r="G71" s="42" t="s">
        <v>151</v>
      </c>
      <c r="H71" s="42" t="s">
        <v>151</v>
      </c>
      <c r="I71" s="44">
        <f t="shared" ref="I71:O71" si="0">SUM(I7:I70)</f>
        <v>35739300</v>
      </c>
      <c r="J71" s="44">
        <f t="shared" si="0"/>
        <v>1117209</v>
      </c>
      <c r="K71" s="44">
        <f t="shared" si="0"/>
        <v>0</v>
      </c>
      <c r="L71" s="44">
        <f t="shared" si="0"/>
        <v>55860.45</v>
      </c>
      <c r="M71" s="44">
        <f t="shared" si="0"/>
        <v>0</v>
      </c>
      <c r="N71" s="44">
        <f t="shared" si="0"/>
        <v>949627.65</v>
      </c>
      <c r="O71" s="44">
        <f t="shared" si="0"/>
        <v>111720.9</v>
      </c>
      <c r="P71" s="45"/>
      <c r="Q71" s="3"/>
      <c r="R71" s="3"/>
    </row>
  </sheetData>
  <autoFilter xmlns:etc="http://www.wps.cn/officeDocument/2017/etCustomData" ref="A6:T71" etc:filterBottomFollowUsedRange="0">
    <extLst/>
  </autoFilter>
  <mergeCells count="23">
    <mergeCell ref="A1:B1"/>
    <mergeCell ref="A2:P2"/>
    <mergeCell ref="A4:O4"/>
    <mergeCell ref="A71:B71"/>
    <mergeCell ref="A5:A6"/>
    <mergeCell ref="A10:A11"/>
    <mergeCell ref="B5:B6"/>
    <mergeCell ref="B10:B11"/>
    <mergeCell ref="C5:C6"/>
    <mergeCell ref="C10:C1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08661417322835" right="0.590551181102362" top="0.511811023622047" bottom="0.551181102362205" header="0.236220472440945" footer="0.31496062992126"/>
  <pageSetup paperSize="9" scale="58" firstPageNumber="11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承保明细表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WPS_197584931</cp:lastModifiedBy>
  <dcterms:created xsi:type="dcterms:W3CDTF">2022-10-17T11:31:00Z</dcterms:created>
  <cp:lastPrinted>2024-09-20T09:34:00Z</cp:lastPrinted>
  <dcterms:modified xsi:type="dcterms:W3CDTF">2024-10-24T02:27:39Z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7E6775E00A0C455996F94D18C68985A2</vt:lpwstr>
  </property>
  <property fmtid="{D5CDD505-2E9C-101B-9397-08002B2CF9AE}" pid="3" name="KSOProductBuildVer">
    <vt:lpwstr>2052-12.1.0.18608</vt:lpwstr>
  </property>
</Properties>
</file>