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06" activeTab="2"/>
  </bookViews>
  <sheets>
    <sheet name="汇总表 1" sheetId="18" r:id="rId1"/>
    <sheet name="Sheet5" sheetId="20" state="hidden" r:id="rId2"/>
    <sheet name="汇总表2" sheetId="21" r:id="rId3"/>
  </sheets>
  <definedNames>
    <definedName name="_xlnm._FilterDatabase" localSheetId="0" hidden="1">'汇总表 1'!$A$6:$Q$13</definedName>
    <definedName name="_xlnm._FilterDatabase" localSheetId="2" hidden="1">汇总表2!$A$6:$Q$29</definedName>
    <definedName name="_xlnm.Print_Titles" localSheetId="0">'汇总表 1'!$1:$6</definedName>
    <definedName name="_xlnm.Print_Titles" localSheetId="2">汇总表2!$1:$6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<sst xmlns="http://schemas.openxmlformats.org/spreadsheetml/2006/main" count="150" uniqueCount="45">
  <si>
    <r>
      <rPr>
        <sz val="12"/>
        <rFont val="宋体"/>
        <charset val="134"/>
      </rPr>
      <t>附表</t>
    </r>
    <r>
      <rPr>
        <sz val="12"/>
        <rFont val="Times New Roman"/>
        <charset val="134"/>
      </rPr>
      <t>1</t>
    </r>
  </si>
  <si>
    <r>
      <rPr>
        <b/>
        <sz val="22"/>
        <rFont val="宋体"/>
        <charset val="134"/>
      </rPr>
      <t>广州市南沙区政策性</t>
    </r>
    <r>
      <rPr>
        <b/>
        <u/>
        <sz val="22"/>
        <rFont val="宋体"/>
        <charset val="134"/>
      </rPr>
      <t>种植类、设施农业</t>
    </r>
    <r>
      <rPr>
        <b/>
        <sz val="22"/>
        <rFont val="宋体"/>
        <charset val="134"/>
      </rPr>
      <t>保险承保汇总表</t>
    </r>
    <r>
      <rPr>
        <b/>
        <sz val="22"/>
        <rFont val="Times New Roman"/>
        <charset val="134"/>
      </rPr>
      <t>1</t>
    </r>
  </si>
  <si>
    <r>
      <rPr>
        <sz val="10"/>
        <rFont val="宋体"/>
        <charset val="134"/>
      </rPr>
      <t>统计季度：</t>
    </r>
    <r>
      <rPr>
        <u/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u/>
        <sz val="10"/>
        <rFont val="Times New Roman"/>
        <charset val="134"/>
      </rPr>
      <t xml:space="preserve"> </t>
    </r>
    <r>
      <rPr>
        <u/>
        <sz val="10"/>
        <rFont val="宋体"/>
        <charset val="134"/>
      </rPr>
      <t>四</t>
    </r>
    <r>
      <rPr>
        <u/>
        <sz val="10"/>
        <rFont val="Times New Roman"/>
        <charset val="134"/>
      </rPr>
      <t xml:space="preserve"> </t>
    </r>
    <r>
      <rPr>
        <sz val="10"/>
        <rFont val="宋体"/>
        <charset val="134"/>
      </rPr>
      <t>季度</t>
    </r>
    <r>
      <rPr>
        <sz val="10"/>
        <rFont val="Times New Roman"/>
        <charset val="134"/>
      </rPr>
      <t xml:space="preserve">                                                                      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</si>
  <si>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</si>
  <si>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行政区域</t>
    </r>
  </si>
  <si>
    <r>
      <rPr>
        <sz val="10"/>
        <rFont val="宋体"/>
        <charset val="134"/>
      </rPr>
      <t>本季承保</t>
    </r>
    <r>
      <rPr>
        <sz val="10"/>
        <rFont val="宋体"/>
        <charset val="134"/>
      </rPr>
      <t>数量</t>
    </r>
    <r>
      <rPr>
        <sz val="10"/>
        <rFont val="宋体"/>
        <charset val="134"/>
      </rPr>
      <t>（亩）</t>
    </r>
  </si>
  <si>
    <r>
      <rPr>
        <sz val="10"/>
        <rFont val="宋体"/>
        <charset val="134"/>
      </rPr>
      <t>本季投保总金额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</si>
  <si>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本季投保总保费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</si>
  <si>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中央财政补贴</t>
    </r>
  </si>
  <si>
    <r>
      <rPr>
        <sz val="10"/>
        <rFont val="宋体"/>
        <charset val="134"/>
      </rPr>
      <t>市本级财政补贴</t>
    </r>
  </si>
  <si>
    <r>
      <rPr>
        <sz val="10"/>
        <rFont val="宋体"/>
        <charset val="134"/>
      </rPr>
      <t>区级财政补贴</t>
    </r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</si>
  <si>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</si>
  <si>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补贴比例</t>
    </r>
  </si>
  <si>
    <r>
      <rPr>
        <sz val="10"/>
        <rFont val="宋体"/>
        <charset val="134"/>
      </rPr>
      <t>补贴金额</t>
    </r>
    <r>
      <rPr>
        <sz val="10"/>
        <rFont val="宋体"/>
        <charset val="134"/>
      </rPr>
      <t>（元）</t>
    </r>
  </si>
  <si>
    <t>水稻</t>
  </si>
  <si>
    <t>/</t>
  </si>
  <si>
    <t>甘蔗</t>
  </si>
  <si>
    <t>蔬菜气象指数</t>
  </si>
  <si>
    <t>甜玉米</t>
  </si>
  <si>
    <t>露天苗木</t>
  </si>
  <si>
    <t>钢结构大棚</t>
  </si>
  <si>
    <r>
      <rPr>
        <b/>
        <sz val="10"/>
        <rFont val="宋体"/>
        <charset val="134"/>
      </rPr>
      <t>合计：</t>
    </r>
  </si>
  <si>
    <t>高标钢构大棚</t>
  </si>
  <si>
    <t>简易大棚</t>
  </si>
  <si>
    <t>大棚内盆栽</t>
  </si>
  <si>
    <t>露天盆栽</t>
  </si>
  <si>
    <r>
      <rPr>
        <sz val="12"/>
        <rFont val="宋体"/>
        <charset val="134"/>
      </rPr>
      <t>附表</t>
    </r>
    <r>
      <rPr>
        <sz val="12"/>
        <rFont val="Times New Roman"/>
        <charset val="134"/>
      </rPr>
      <t>2</t>
    </r>
  </si>
  <si>
    <r>
      <rPr>
        <b/>
        <sz val="22"/>
        <rFont val="宋体"/>
        <charset val="134"/>
      </rPr>
      <t>广州市南沙区政策性</t>
    </r>
    <r>
      <rPr>
        <b/>
        <u/>
        <sz val="22"/>
        <rFont val="宋体"/>
        <charset val="134"/>
      </rPr>
      <t>种植类、设施农业</t>
    </r>
    <r>
      <rPr>
        <b/>
        <sz val="22"/>
        <rFont val="宋体"/>
        <charset val="134"/>
      </rPr>
      <t>保险承保汇总表</t>
    </r>
    <r>
      <rPr>
        <b/>
        <sz val="22"/>
        <rFont val="Times New Roman"/>
        <charset val="134"/>
      </rPr>
      <t>2</t>
    </r>
  </si>
  <si>
    <r>
      <rPr>
        <sz val="10"/>
        <rFont val="宋体"/>
        <charset val="134"/>
      </rPr>
      <t>统计季度：</t>
    </r>
    <r>
      <rPr>
        <u/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u/>
        <sz val="10"/>
        <rFont val="Times New Roman"/>
        <charset val="134"/>
      </rPr>
      <t xml:space="preserve"> </t>
    </r>
    <r>
      <rPr>
        <u/>
        <sz val="10"/>
        <rFont val="宋体"/>
        <charset val="134"/>
      </rPr>
      <t>四</t>
    </r>
    <r>
      <rPr>
        <u/>
        <sz val="10"/>
        <rFont val="Times New Roman"/>
        <charset val="134"/>
      </rPr>
      <t xml:space="preserve"> </t>
    </r>
    <r>
      <rPr>
        <sz val="10"/>
        <rFont val="宋体"/>
        <charset val="134"/>
      </rPr>
      <t>季度</t>
    </r>
    <r>
      <rPr>
        <sz val="10"/>
        <rFont val="Times New Roman"/>
        <charset val="134"/>
      </rPr>
      <t xml:space="preserve">                                                                      </t>
    </r>
  </si>
  <si>
    <r>
      <rPr>
        <sz val="10"/>
        <rFont val="宋体"/>
        <charset val="134"/>
      </rPr>
      <t>本季投保总金额（元）</t>
    </r>
  </si>
  <si>
    <r>
      <rPr>
        <sz val="10"/>
        <rFont val="宋体"/>
        <charset val="134"/>
      </rPr>
      <t>本季投保总保费（元）</t>
    </r>
  </si>
  <si>
    <r>
      <rPr>
        <sz val="10"/>
        <rFont val="宋体"/>
        <charset val="134"/>
      </rPr>
      <t>补贴金额（元）</t>
    </r>
  </si>
  <si>
    <r>
      <rPr>
        <sz val="10"/>
        <rFont val="宋体"/>
        <charset val="134"/>
      </rPr>
      <t>大岗镇</t>
    </r>
  </si>
  <si>
    <r>
      <rPr>
        <sz val="10"/>
        <rFont val="宋体"/>
        <charset val="134"/>
      </rPr>
      <t>水稻</t>
    </r>
  </si>
  <si>
    <r>
      <rPr>
        <sz val="10"/>
        <rFont val="宋体"/>
        <charset val="134"/>
      </rPr>
      <t>甘蔗</t>
    </r>
  </si>
  <si>
    <r>
      <rPr>
        <sz val="10"/>
        <rFont val="宋体"/>
        <charset val="134"/>
      </rPr>
      <t>蔬菜气象指数</t>
    </r>
  </si>
  <si>
    <r>
      <rPr>
        <sz val="10"/>
        <rFont val="宋体"/>
        <charset val="134"/>
      </rPr>
      <t>东涌镇</t>
    </r>
  </si>
  <si>
    <r>
      <rPr>
        <sz val="10"/>
        <rFont val="宋体"/>
        <charset val="134"/>
      </rPr>
      <t>横沥镇</t>
    </r>
  </si>
  <si>
    <r>
      <rPr>
        <sz val="10"/>
        <rFont val="宋体"/>
        <charset val="134"/>
      </rPr>
      <t>甜玉米</t>
    </r>
  </si>
  <si>
    <r>
      <rPr>
        <sz val="10"/>
        <rFont val="宋体"/>
        <charset val="134"/>
      </rPr>
      <t>榄核镇</t>
    </r>
  </si>
  <si>
    <r>
      <rPr>
        <sz val="10"/>
        <rFont val="宋体"/>
        <charset val="134"/>
      </rPr>
      <t>露天苗木</t>
    </r>
  </si>
  <si>
    <r>
      <rPr>
        <sz val="10"/>
        <rFont val="宋体"/>
        <charset val="134"/>
      </rPr>
      <t>钢结构大棚</t>
    </r>
  </si>
  <si>
    <r>
      <rPr>
        <sz val="10"/>
        <rFont val="宋体"/>
        <charset val="134"/>
      </rPr>
      <t>万顷沙镇</t>
    </r>
  </si>
  <si>
    <r>
      <rPr>
        <sz val="10"/>
        <rFont val="宋体"/>
        <charset val="134"/>
      </rPr>
      <t>珠江街道</t>
    </r>
  </si>
  <si>
    <r>
      <rPr>
        <b/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</si>
</sst>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/m/d;@"/>
  </numFmts>
  <fonts count="4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22"/>
      <name val="Times New Roman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b/>
      <sz val="2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u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u/>
      <sz val="10"/>
      <name val="Times New Roman"/>
      <charset val="134"/>
    </font>
    <font>
      <u/>
      <sz val="10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0" borderId="0"/>
    <xf numFmtId="0" fontId="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32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52">
      <alignment vertical="center"/>
    </xf>
    <xf numFmtId="0" fontId="2" fillId="0" borderId="0" xfId="52" applyFont="1">
      <alignment vertical="center"/>
    </xf>
    <xf numFmtId="0" fontId="2" fillId="0" borderId="0" xfId="52" applyFont="1" applyAlignment="1">
      <alignment horizontal="center" vertical="center"/>
    </xf>
    <xf numFmtId="176" fontId="2" fillId="0" borderId="0" xfId="52" applyNumberFormat="1" applyFont="1" applyAlignment="1">
      <alignment horizontal="center" vertical="center"/>
    </xf>
    <xf numFmtId="0" fontId="3" fillId="0" borderId="0" xfId="52" applyFont="1" applyAlignment="1">
      <alignment horizontal="center" vertical="center"/>
    </xf>
    <xf numFmtId="0" fontId="4" fillId="0" borderId="0" xfId="52" applyFont="1" applyAlignment="1">
      <alignment horizontal="left" vertical="center"/>
    </xf>
    <xf numFmtId="0" fontId="4" fillId="0" borderId="1" xfId="52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 wrapText="1"/>
    </xf>
    <xf numFmtId="0" fontId="4" fillId="0" borderId="1" xfId="60" applyFont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/>
    </xf>
    <xf numFmtId="176" fontId="4" fillId="0" borderId="3" xfId="52" applyNumberFormat="1" applyFont="1" applyBorder="1" applyAlignment="1">
      <alignment horizontal="center" vertical="center"/>
    </xf>
    <xf numFmtId="0" fontId="4" fillId="0" borderId="4" xfId="52" applyFont="1" applyBorder="1" applyAlignment="1">
      <alignment horizontal="center" vertical="center"/>
    </xf>
    <xf numFmtId="0" fontId="4" fillId="0" borderId="4" xfId="52" applyFont="1" applyBorder="1" applyAlignment="1">
      <alignment horizontal="center" vertical="center" wrapText="1"/>
    </xf>
    <xf numFmtId="0" fontId="4" fillId="0" borderId="4" xfId="60" applyFont="1" applyBorder="1" applyAlignment="1">
      <alignment horizontal="center" vertical="center" wrapText="1"/>
    </xf>
    <xf numFmtId="0" fontId="4" fillId="0" borderId="5" xfId="52" applyFont="1" applyBorder="1" applyAlignment="1">
      <alignment horizontal="center" vertical="center"/>
    </xf>
    <xf numFmtId="176" fontId="4" fillId="0" borderId="5" xfId="52" applyNumberFormat="1" applyFont="1" applyBorder="1" applyAlignment="1">
      <alignment horizontal="center" vertical="center"/>
    </xf>
    <xf numFmtId="0" fontId="4" fillId="0" borderId="5" xfId="52" applyFont="1" applyBorder="1" applyAlignment="1">
      <alignment horizontal="center" vertical="center" wrapText="1"/>
    </xf>
    <xf numFmtId="177" fontId="4" fillId="0" borderId="5" xfId="52" applyNumberFormat="1" applyFont="1" applyBorder="1" applyAlignment="1">
      <alignment horizontal="center" vertical="center" wrapText="1"/>
    </xf>
    <xf numFmtId="177" fontId="4" fillId="0" borderId="5" xfId="52" applyNumberFormat="1" applyFont="1" applyBorder="1" applyAlignment="1">
      <alignment horizontal="center" vertical="center"/>
    </xf>
    <xf numFmtId="9" fontId="4" fillId="0" borderId="5" xfId="50" applyFont="1" applyFill="1" applyBorder="1" applyAlignment="1">
      <alignment horizontal="center" vertical="center"/>
    </xf>
    <xf numFmtId="177" fontId="4" fillId="0" borderId="4" xfId="52" applyNumberFormat="1" applyFont="1" applyBorder="1" applyAlignment="1">
      <alignment horizontal="center" vertical="center" wrapText="1"/>
    </xf>
    <xf numFmtId="9" fontId="4" fillId="0" borderId="5" xfId="52" applyNumberFormat="1" applyFont="1" applyBorder="1" applyAlignment="1">
      <alignment horizontal="center" vertical="center"/>
    </xf>
    <xf numFmtId="177" fontId="5" fillId="0" borderId="6" xfId="62" applyNumberFormat="1" applyFont="1" applyBorder="1" applyAlignment="1">
      <alignment horizontal="center" vertical="center" wrapText="1"/>
    </xf>
    <xf numFmtId="177" fontId="4" fillId="0" borderId="5" xfId="55" applyNumberFormat="1" applyFont="1" applyBorder="1" applyAlignment="1">
      <alignment horizontal="center" vertical="center"/>
    </xf>
    <xf numFmtId="176" fontId="4" fillId="0" borderId="4" xfId="52" applyNumberFormat="1" applyFont="1" applyBorder="1" applyAlignment="1">
      <alignment horizontal="center" vertical="center" wrapText="1"/>
    </xf>
    <xf numFmtId="0" fontId="6" fillId="0" borderId="7" xfId="60" applyFont="1" applyBorder="1" applyAlignment="1">
      <alignment horizontal="center" vertical="center"/>
    </xf>
    <xf numFmtId="0" fontId="6" fillId="0" borderId="8" xfId="60" applyFont="1" applyBorder="1" applyAlignment="1">
      <alignment horizontal="center" vertical="center"/>
    </xf>
    <xf numFmtId="177" fontId="6" fillId="0" borderId="5" xfId="60" applyNumberFormat="1" applyFont="1" applyBorder="1" applyAlignment="1">
      <alignment vertical="center" wrapText="1"/>
    </xf>
    <xf numFmtId="177" fontId="6" fillId="0" borderId="4" xfId="49" applyNumberFormat="1" applyFont="1" applyFill="1" applyBorder="1" applyAlignment="1">
      <alignment horizontal="center" vertical="center"/>
    </xf>
    <xf numFmtId="177" fontId="6" fillId="0" borderId="9" xfId="60" applyNumberFormat="1" applyFont="1" applyBorder="1" applyAlignment="1">
      <alignment horizontal="center" vertical="center"/>
    </xf>
    <xf numFmtId="14" fontId="1" fillId="0" borderId="0" xfId="52" applyNumberFormat="1">
      <alignment vertical="center"/>
    </xf>
    <xf numFmtId="0" fontId="4" fillId="0" borderId="3" xfId="52" applyFont="1" applyBorder="1" applyAlignment="1">
      <alignment horizontal="center" vertical="center"/>
    </xf>
    <xf numFmtId="176" fontId="4" fillId="0" borderId="1" xfId="52" applyNumberFormat="1" applyFont="1" applyBorder="1" applyAlignment="1">
      <alignment horizontal="center" vertical="center" wrapText="1"/>
    </xf>
    <xf numFmtId="176" fontId="4" fillId="0" borderId="5" xfId="52" applyNumberFormat="1" applyFont="1" applyBorder="1" applyAlignment="1">
      <alignment horizontal="center" vertical="center" wrapText="1"/>
    </xf>
    <xf numFmtId="177" fontId="7" fillId="0" borderId="6" xfId="62" applyNumberFormat="1" applyFont="1" applyBorder="1" applyAlignment="1">
      <alignment horizontal="center" vertical="center" wrapText="1"/>
    </xf>
    <xf numFmtId="177" fontId="4" fillId="0" borderId="8" xfId="52" applyNumberFormat="1" applyFont="1" applyBorder="1" applyAlignment="1">
      <alignment horizontal="center" vertical="center"/>
    </xf>
    <xf numFmtId="178" fontId="4" fillId="0" borderId="5" xfId="52" applyNumberFormat="1" applyFont="1" applyBorder="1" applyAlignment="1">
      <alignment horizontal="center" vertical="center" wrapText="1"/>
    </xf>
    <xf numFmtId="9" fontId="6" fillId="0" borderId="4" xfId="49" applyFont="1" applyFill="1" applyBorder="1" applyAlignment="1">
      <alignment horizontal="center" vertical="center"/>
    </xf>
    <xf numFmtId="176" fontId="4" fillId="0" borderId="4" xfId="60" applyNumberFormat="1" applyFont="1" applyBorder="1" applyAlignment="1">
      <alignment horizontal="center" vertical="center" wrapText="1"/>
    </xf>
    <xf numFmtId="177" fontId="1" fillId="0" borderId="0" xfId="52" applyNumberFormat="1">
      <alignment vertical="center"/>
    </xf>
    <xf numFmtId="43" fontId="0" fillId="0" borderId="0" xfId="1" applyFont="1">
      <alignment vertical="center"/>
    </xf>
    <xf numFmtId="0" fontId="1" fillId="0" borderId="0" xfId="60">
      <alignment vertical="center"/>
    </xf>
    <xf numFmtId="0" fontId="2" fillId="0" borderId="0" xfId="60" applyFont="1">
      <alignment vertical="center"/>
    </xf>
    <xf numFmtId="0" fontId="2" fillId="0" borderId="0" xfId="60" applyFont="1" applyAlignment="1">
      <alignment horizontal="center" vertical="center"/>
    </xf>
    <xf numFmtId="176" fontId="2" fillId="0" borderId="0" xfId="60" applyNumberFormat="1" applyFont="1" applyAlignment="1">
      <alignment horizontal="center" vertical="center"/>
    </xf>
    <xf numFmtId="0" fontId="8" fillId="0" borderId="0" xfId="60" applyFont="1" applyAlignment="1">
      <alignment horizontal="center" vertical="center"/>
    </xf>
    <xf numFmtId="0" fontId="3" fillId="0" borderId="0" xfId="60" applyFont="1" applyAlignment="1">
      <alignment horizontal="center" vertical="center"/>
    </xf>
    <xf numFmtId="0" fontId="9" fillId="0" borderId="0" xfId="60" applyFont="1" applyAlignment="1">
      <alignment horizontal="left" vertical="center"/>
    </xf>
    <xf numFmtId="0" fontId="4" fillId="0" borderId="0" xfId="60" applyFont="1" applyAlignment="1">
      <alignment horizontal="left" vertical="center"/>
    </xf>
    <xf numFmtId="0" fontId="4" fillId="0" borderId="1" xfId="60" applyFont="1" applyBorder="1" applyAlignment="1">
      <alignment horizontal="center" vertical="center"/>
    </xf>
    <xf numFmtId="0" fontId="10" fillId="0" borderId="1" xfId="60" applyFont="1" applyBorder="1" applyAlignment="1">
      <alignment horizontal="center" vertical="center" wrapText="1"/>
    </xf>
    <xf numFmtId="0" fontId="4" fillId="0" borderId="2" xfId="60" applyFont="1" applyBorder="1" applyAlignment="1">
      <alignment horizontal="center" vertical="center"/>
    </xf>
    <xf numFmtId="176" fontId="4" fillId="0" borderId="3" xfId="60" applyNumberFormat="1" applyFont="1" applyBorder="1" applyAlignment="1">
      <alignment horizontal="center" vertical="center"/>
    </xf>
    <xf numFmtId="0" fontId="4" fillId="0" borderId="4" xfId="60" applyFont="1" applyBorder="1" applyAlignment="1">
      <alignment horizontal="center" vertical="center"/>
    </xf>
    <xf numFmtId="0" fontId="10" fillId="0" borderId="4" xfId="60" applyFont="1" applyBorder="1" applyAlignment="1">
      <alignment horizontal="center" vertical="center" wrapText="1"/>
    </xf>
    <xf numFmtId="0" fontId="4" fillId="0" borderId="5" xfId="60" applyFont="1" applyBorder="1" applyAlignment="1">
      <alignment horizontal="center" vertical="center"/>
    </xf>
    <xf numFmtId="176" fontId="10" fillId="0" borderId="5" xfId="60" applyNumberFormat="1" applyFont="1" applyBorder="1" applyAlignment="1">
      <alignment horizontal="center" vertical="center"/>
    </xf>
    <xf numFmtId="0" fontId="4" fillId="0" borderId="5" xfId="60" applyFont="1" applyBorder="1" applyAlignment="1">
      <alignment horizontal="center" vertical="center" wrapText="1"/>
    </xf>
    <xf numFmtId="177" fontId="4" fillId="0" borderId="5" xfId="60" applyNumberFormat="1" applyFont="1" applyBorder="1" applyAlignment="1">
      <alignment horizontal="center" vertical="center" wrapText="1"/>
    </xf>
    <xf numFmtId="177" fontId="4" fillId="0" borderId="5" xfId="60" applyNumberFormat="1" applyFont="1" applyBorder="1" applyAlignment="1">
      <alignment horizontal="center" vertical="center"/>
    </xf>
    <xf numFmtId="9" fontId="4" fillId="0" borderId="5" xfId="49" applyFont="1" applyFill="1" applyBorder="1" applyAlignment="1">
      <alignment horizontal="center" vertical="center"/>
    </xf>
    <xf numFmtId="0" fontId="6" fillId="0" borderId="5" xfId="60" applyFont="1" applyBorder="1" applyAlignment="1">
      <alignment horizontal="center" vertical="center"/>
    </xf>
    <xf numFmtId="177" fontId="4" fillId="0" borderId="5" xfId="49" applyNumberFormat="1" applyFont="1" applyFill="1" applyBorder="1" applyAlignment="1">
      <alignment vertical="center"/>
    </xf>
    <xf numFmtId="177" fontId="4" fillId="0" borderId="5" xfId="60" applyNumberFormat="1" applyFont="1" applyBorder="1" applyAlignment="1">
      <alignment vertical="center"/>
    </xf>
    <xf numFmtId="177" fontId="1" fillId="0" borderId="0" xfId="60" applyNumberFormat="1">
      <alignment vertical="center"/>
    </xf>
    <xf numFmtId="14" fontId="1" fillId="0" borderId="0" xfId="60" applyNumberFormat="1">
      <alignment vertical="center"/>
    </xf>
    <xf numFmtId="0" fontId="4" fillId="0" borderId="3" xfId="60" applyFont="1" applyBorder="1" applyAlignment="1">
      <alignment horizontal="center" vertical="center"/>
    </xf>
    <xf numFmtId="176" fontId="4" fillId="0" borderId="1" xfId="60" applyNumberFormat="1" applyFont="1" applyBorder="1" applyAlignment="1">
      <alignment horizontal="center" vertical="center" wrapText="1"/>
    </xf>
    <xf numFmtId="0" fontId="10" fillId="0" borderId="5" xfId="60" applyFont="1" applyBorder="1" applyAlignment="1">
      <alignment horizontal="center" vertical="center"/>
    </xf>
    <xf numFmtId="176" fontId="4" fillId="0" borderId="5" xfId="60" applyNumberFormat="1" applyFont="1" applyBorder="1" applyAlignment="1">
      <alignment horizontal="center" vertical="center" wrapText="1"/>
    </xf>
    <xf numFmtId="176" fontId="6" fillId="0" borderId="5" xfId="56" applyNumberFormat="1" applyFont="1" applyBorder="1" applyAlignment="1">
      <alignment vertical="center"/>
    </xf>
    <xf numFmtId="9" fontId="4" fillId="0" borderId="5" xfId="49" applyFont="1" applyFill="1" applyBorder="1" applyAlignment="1">
      <alignment vertical="center"/>
    </xf>
    <xf numFmtId="176" fontId="4" fillId="0" borderId="5" xfId="60" applyNumberFormat="1" applyFont="1" applyBorder="1" applyAlignment="1">
      <alignment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2 2" xfId="50"/>
    <cellStyle name="常规 2" xfId="51"/>
    <cellStyle name="常规 2 2" xfId="52"/>
    <cellStyle name="常规 2 2 2" xfId="53"/>
    <cellStyle name="常规 2 2 2 2" xfId="54"/>
    <cellStyle name="常规 2 3" xfId="55"/>
    <cellStyle name="常规 2 4" xfId="56"/>
    <cellStyle name="常规 3" xfId="57"/>
    <cellStyle name="常规 3 2" xfId="58"/>
    <cellStyle name="常规 4" xfId="59"/>
    <cellStyle name="常规 5" xfId="60"/>
    <cellStyle name="常规 8" xfId="61"/>
    <cellStyle name="常规_Sheet1 2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Q22"/>
  <sheetViews>
    <sheetView view="pageBreakPreview" zoomScale="60" zoomScaleNormal="80" workbookViewId="0">
      <selection activeCell="D10" sqref="D10"/>
    </sheetView>
  </sheetViews>
  <sheetFormatPr defaultColWidth="8.25" defaultRowHeight="13.5"/>
  <cols>
    <col min="1" max="1" width="6.08333333333333" style="42" customWidth="1"/>
    <col min="2" max="2" width="16" style="42" customWidth="1"/>
    <col min="3" max="3" width="11.25" style="42" customWidth="1"/>
    <col min="4" max="4" width="14.3333333333333" style="42" customWidth="1"/>
    <col min="5" max="5" width="13.25" style="42" customWidth="1"/>
    <col min="6" max="6" width="9.58333333333333" style="42" customWidth="1"/>
    <col min="7" max="7" width="13.5833333333333" style="42" customWidth="1"/>
    <col min="8" max="8" width="9.58333333333333" style="42" customWidth="1"/>
    <col min="9" max="9" width="13.5833333333333" style="42" customWidth="1"/>
    <col min="10" max="10" width="9.58333333333333" style="42" customWidth="1"/>
    <col min="11" max="11" width="13.5833333333333" style="42" customWidth="1"/>
    <col min="12" max="12" width="14.8333333333333" style="42" customWidth="1"/>
    <col min="13" max="16" width="8.25" style="42"/>
    <col min="17" max="17" width="10.5" style="42" customWidth="1"/>
    <col min="18" max="16384" width="8.25" style="42"/>
  </cols>
  <sheetData>
    <row r="1" ht="15.75" spans="1:12">
      <c r="A1" s="43" t="s">
        <v>0</v>
      </c>
      <c r="B1" s="43"/>
      <c r="C1" s="44"/>
      <c r="D1" s="44"/>
      <c r="E1" s="44"/>
      <c r="F1" s="44"/>
      <c r="G1" s="45"/>
      <c r="H1" s="44"/>
      <c r="I1" s="44"/>
      <c r="J1" s="44"/>
      <c r="K1" s="44"/>
      <c r="L1" s="44"/>
    </row>
    <row r="2" ht="27" spans="1:12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ht="15.75" spans="1:12">
      <c r="A3" s="43"/>
      <c r="B3" s="43"/>
      <c r="C3" s="44"/>
      <c r="D3" s="44"/>
      <c r="E3" s="44"/>
      <c r="F3" s="44"/>
      <c r="G3" s="45"/>
      <c r="H3" s="44"/>
      <c r="I3" s="44"/>
      <c r="J3" s="44"/>
      <c r="K3" s="44"/>
      <c r="L3" s="44"/>
    </row>
    <row r="4" ht="26" customHeight="1" spans="1:12">
      <c r="A4" s="48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ht="28" customHeight="1" spans="1:12">
      <c r="A5" s="50" t="s">
        <v>3</v>
      </c>
      <c r="B5" s="9" t="s">
        <v>4</v>
      </c>
      <c r="C5" s="51" t="s">
        <v>5</v>
      </c>
      <c r="D5" s="51" t="s">
        <v>6</v>
      </c>
      <c r="E5" s="51" t="s">
        <v>7</v>
      </c>
      <c r="F5" s="52" t="s">
        <v>8</v>
      </c>
      <c r="G5" s="53"/>
      <c r="H5" s="52" t="s">
        <v>9</v>
      </c>
      <c r="I5" s="67"/>
      <c r="J5" s="56" t="s">
        <v>10</v>
      </c>
      <c r="K5" s="56"/>
      <c r="L5" s="68" t="s">
        <v>11</v>
      </c>
    </row>
    <row r="6" ht="28" customHeight="1" spans="1:12">
      <c r="A6" s="54"/>
      <c r="B6" s="14"/>
      <c r="C6" s="55"/>
      <c r="D6" s="14"/>
      <c r="E6" s="14"/>
      <c r="F6" s="56" t="s">
        <v>12</v>
      </c>
      <c r="G6" s="57" t="s">
        <v>13</v>
      </c>
      <c r="H6" s="56" t="s">
        <v>12</v>
      </c>
      <c r="I6" s="69" t="s">
        <v>13</v>
      </c>
      <c r="J6" s="56" t="s">
        <v>12</v>
      </c>
      <c r="K6" s="69" t="s">
        <v>13</v>
      </c>
      <c r="L6" s="39"/>
    </row>
    <row r="7" ht="32" customHeight="1" spans="1:12">
      <c r="A7" s="56">
        <v>1</v>
      </c>
      <c r="B7" s="58" t="s">
        <v>14</v>
      </c>
      <c r="C7" s="59">
        <f>SUMIF(汇总表2!$L$7:$L$22,B7,汇总表2!$C$7:$C$22)</f>
        <v>15716.53</v>
      </c>
      <c r="D7" s="60">
        <f>SUMIF(汇总表2!$L$7:$L$22,B7,汇总表2!$D$7:$D$22)</f>
        <v>15716530</v>
      </c>
      <c r="E7" s="60">
        <f>SUMIF(汇总表2!$L$7:$L$22,B7,汇总表2!$E$7:$E$22)</f>
        <v>628661.2</v>
      </c>
      <c r="F7" s="61">
        <v>0.35</v>
      </c>
      <c r="G7" s="60">
        <f>SUMIF(汇总表2!$L$7:$L$22,B7,汇总表2!$G$7:$G$22)</f>
        <v>220031.42</v>
      </c>
      <c r="H7" s="60" t="s">
        <v>15</v>
      </c>
      <c r="I7" s="60" t="s">
        <v>15</v>
      </c>
      <c r="J7" s="61">
        <v>0.55</v>
      </c>
      <c r="K7" s="60">
        <f>SUMIF(汇总表2!$L$7:$L$22,B7,汇总表2!$K$7:$K$22)</f>
        <v>345763.66</v>
      </c>
      <c r="L7" s="70"/>
    </row>
    <row r="8" ht="32" customHeight="1" spans="1:12">
      <c r="A8" s="56">
        <v>2</v>
      </c>
      <c r="B8" s="58" t="s">
        <v>16</v>
      </c>
      <c r="C8" s="59">
        <f>SUMIF(汇总表2!$L$7:$L$22,B8,汇总表2!$C$7:$C$22)</f>
        <v>74.7</v>
      </c>
      <c r="D8" s="60">
        <f>SUMIF(汇总表2!$L$7:$L$22,B8,汇总表2!$D$7:$D$22)</f>
        <v>112050</v>
      </c>
      <c r="E8" s="60">
        <f>SUMIF(汇总表2!$L$7:$L$22,B8,汇总表2!$E$7:$E$22)</f>
        <v>5378.4</v>
      </c>
      <c r="F8" s="61">
        <v>0.35</v>
      </c>
      <c r="G8" s="60">
        <f>SUMIF(汇总表2!$L$7:$L$22,B8,汇总表2!$G$7:$G$22)</f>
        <v>1882.44</v>
      </c>
      <c r="H8" s="60" t="s">
        <v>15</v>
      </c>
      <c r="I8" s="60" t="s">
        <v>15</v>
      </c>
      <c r="J8" s="61">
        <v>0.55</v>
      </c>
      <c r="K8" s="60">
        <f>SUMIF(汇总表2!$L$7:$L$22,B8,汇总表2!$K$7:$K$22)</f>
        <v>2958.12</v>
      </c>
      <c r="L8" s="70"/>
    </row>
    <row r="9" ht="32" customHeight="1" spans="1:12">
      <c r="A9" s="56">
        <v>3</v>
      </c>
      <c r="B9" s="58" t="s">
        <v>17</v>
      </c>
      <c r="C9" s="59">
        <f>SUMIF(汇总表2!$L$7:$L$22,B9,汇总表2!$C$7:$C$22)</f>
        <v>705.9</v>
      </c>
      <c r="D9" s="60">
        <f>SUMIF(汇总表2!$L$7:$L$22,B9,汇总表2!$D$7:$D$22)</f>
        <v>3388320</v>
      </c>
      <c r="E9" s="60">
        <f>SUMIF(汇总表2!$L$7:$L$22,B9,汇总表2!$E$7:$E$22)</f>
        <v>288007.2</v>
      </c>
      <c r="F9" s="61" t="s">
        <v>15</v>
      </c>
      <c r="G9" s="60" t="s">
        <v>15</v>
      </c>
      <c r="H9" s="60" t="s">
        <v>15</v>
      </c>
      <c r="I9" s="60" t="s">
        <v>15</v>
      </c>
      <c r="J9" s="61">
        <v>0.9</v>
      </c>
      <c r="K9" s="60">
        <f>SUMIF(汇总表2!$L$7:$L$22,B9,汇总表2!$K$7:$K$22)</f>
        <v>259206.48</v>
      </c>
      <c r="L9" s="70"/>
    </row>
    <row r="10" ht="32" customHeight="1" spans="1:12">
      <c r="A10" s="56">
        <v>4</v>
      </c>
      <c r="B10" s="58" t="s">
        <v>18</v>
      </c>
      <c r="C10" s="59">
        <f>SUMIF(汇总表2!$L$7:$L$22,B10,汇总表2!$C$7:$C$22)</f>
        <v>839.1</v>
      </c>
      <c r="D10" s="60">
        <f>SUMIF(汇总表2!$L$7:$L$22,B10,汇总表2!$D$7:$D$22)</f>
        <v>839100</v>
      </c>
      <c r="E10" s="60">
        <f>SUMIF(汇总表2!$L$7:$L$22,B10,汇总表2!$E$7:$E$22)</f>
        <v>40276.8</v>
      </c>
      <c r="F10" s="61">
        <v>0.35</v>
      </c>
      <c r="G10" s="60">
        <f>SUMIF(汇总表2!$L$7:$L$22,B10,汇总表2!$G$7:$G$22)</f>
        <v>14096.88</v>
      </c>
      <c r="H10" s="60" t="s">
        <v>15</v>
      </c>
      <c r="I10" s="60" t="s">
        <v>15</v>
      </c>
      <c r="J10" s="61">
        <v>0.9</v>
      </c>
      <c r="K10" s="60">
        <f>SUMIF(汇总表2!$L$7:$L$22,B10,汇总表2!$K$7:$K$22)</f>
        <v>22152.24</v>
      </c>
      <c r="L10" s="70"/>
    </row>
    <row r="11" ht="32" customHeight="1" spans="1:12">
      <c r="A11" s="56">
        <v>5</v>
      </c>
      <c r="B11" s="58" t="s">
        <v>19</v>
      </c>
      <c r="C11" s="59">
        <f>SUMIF(汇总表2!$L$7:$L$22,B11,汇总表2!$C$7:$C$22)</f>
        <v>919</v>
      </c>
      <c r="D11" s="60">
        <f>SUMIF(汇总表2!$L$7:$L$22,B11,汇总表2!$D$7:$D$22)</f>
        <v>4595000</v>
      </c>
      <c r="E11" s="60">
        <f>SUMIF(汇总表2!$L$7:$L$22,B11,汇总表2!$E$7:$E$22)</f>
        <v>367600</v>
      </c>
      <c r="F11" s="61" t="s">
        <v>15</v>
      </c>
      <c r="G11" s="60" t="s">
        <v>15</v>
      </c>
      <c r="H11" s="60" t="s">
        <v>15</v>
      </c>
      <c r="I11" s="60" t="s">
        <v>15</v>
      </c>
      <c r="J11" s="61">
        <v>0.9</v>
      </c>
      <c r="K11" s="60">
        <f>SUMIF(汇总表2!$L$7:$L$22,B11,汇总表2!$K$7:$K$22)</f>
        <v>330840</v>
      </c>
      <c r="L11" s="70"/>
    </row>
    <row r="12" ht="32" customHeight="1" spans="1:12">
      <c r="A12" s="56">
        <v>6</v>
      </c>
      <c r="B12" s="58" t="s">
        <v>20</v>
      </c>
      <c r="C12" s="59">
        <f>SUMIF(汇总表2!$L$7:$L$22,B12,汇总表2!$C$7:$C$22)</f>
        <v>243.24</v>
      </c>
      <c r="D12" s="60">
        <f>SUMIF(汇总表2!$L$7:$L$22,B12,汇总表2!$D$7:$D$22)</f>
        <v>4013460</v>
      </c>
      <c r="E12" s="60">
        <f>SUMIF(汇总表2!$L$7:$L$22,B12,汇总表2!$E$7:$E$22)</f>
        <v>127701</v>
      </c>
      <c r="F12" s="61" t="s">
        <v>15</v>
      </c>
      <c r="G12" s="60" t="s">
        <v>15</v>
      </c>
      <c r="H12" s="60" t="s">
        <v>15</v>
      </c>
      <c r="I12" s="60" t="s">
        <v>15</v>
      </c>
      <c r="J12" s="61">
        <v>0.9</v>
      </c>
      <c r="K12" s="60">
        <f>SUMIF(汇总表2!$L$7:$L$22,B12,汇总表2!$K$7:$K$22)</f>
        <v>114930.9</v>
      </c>
      <c r="L12" s="58"/>
    </row>
    <row r="13" ht="32" customHeight="1" spans="1:12">
      <c r="A13" s="62" t="s">
        <v>21</v>
      </c>
      <c r="B13" s="62"/>
      <c r="C13" s="28">
        <f>SUM(C7:C12)</f>
        <v>18498.47</v>
      </c>
      <c r="D13" s="28">
        <f>SUM(D7:D12)</f>
        <v>28664460</v>
      </c>
      <c r="E13" s="28">
        <f>SUM(E7:E12)</f>
        <v>1457624.6</v>
      </c>
      <c r="F13" s="63"/>
      <c r="G13" s="28">
        <f>SUM(G7:G12)</f>
        <v>236010.74</v>
      </c>
      <c r="H13" s="64"/>
      <c r="I13" s="71">
        <f>SUM(I1:I12)</f>
        <v>0</v>
      </c>
      <c r="J13" s="72"/>
      <c r="K13" s="28">
        <f>SUM(K7:K12)</f>
        <v>1075851.4</v>
      </c>
      <c r="L13" s="73"/>
    </row>
    <row r="15" spans="3:11">
      <c r="C15" s="65"/>
      <c r="D15" s="65"/>
      <c r="E15" s="65"/>
      <c r="F15" s="65"/>
      <c r="G15" s="65"/>
      <c r="H15" s="65"/>
      <c r="I15" s="65"/>
      <c r="J15" s="65"/>
      <c r="K15" s="65"/>
    </row>
    <row r="16" spans="17:17">
      <c r="Q16" s="65"/>
    </row>
    <row r="20" spans="7:12">
      <c r="G20" s="66"/>
      <c r="H20" s="66"/>
      <c r="K20" s="65"/>
      <c r="L20" s="65"/>
    </row>
    <row r="21" spans="7:12">
      <c r="G21" s="66"/>
      <c r="H21" s="66"/>
      <c r="K21" s="65"/>
      <c r="L21" s="65"/>
    </row>
    <row r="22" spans="7:12">
      <c r="G22" s="66"/>
      <c r="H22" s="66"/>
      <c r="K22" s="65"/>
      <c r="L22" s="65"/>
    </row>
  </sheetData>
  <autoFilter xmlns:etc="http://www.wps.cn/officeDocument/2017/etCustomData" ref="A6:Q13" etc:filterBottomFollowUsedRange="0">
    <extLst/>
  </autoFilter>
  <mergeCells count="12">
    <mergeCell ref="A2:L2"/>
    <mergeCell ref="A4:L4"/>
    <mergeCell ref="F5:G5"/>
    <mergeCell ref="H5:I5"/>
    <mergeCell ref="J5:K5"/>
    <mergeCell ref="A13:B13"/>
    <mergeCell ref="A5:A6"/>
    <mergeCell ref="B5:B6"/>
    <mergeCell ref="C5:C6"/>
    <mergeCell ref="D5:D6"/>
    <mergeCell ref="E5:E6"/>
    <mergeCell ref="L5:L6"/>
  </mergeCells>
  <pageMargins left="0.393700787401575" right="0.393700787401575" top="0.905511811023622" bottom="1.02362204724409" header="1.10236220472441" footer="0.78740157480315"/>
  <pageSetup paperSize="9" scale="89" firstPageNumber="5" fitToHeight="0" orientation="landscape" useFirstPageNumber="1"/>
  <headerFooter>
    <oddFooter>&amp;C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E5:L17"/>
  <sheetViews>
    <sheetView workbookViewId="0">
      <selection activeCell="F13" sqref="F13"/>
    </sheetView>
  </sheetViews>
  <sheetFormatPr defaultColWidth="9" defaultRowHeight="14.25"/>
  <cols>
    <col min="5" max="5" width="16.6666666666667" customWidth="1"/>
    <col min="6" max="6" width="15.5833333333333" customWidth="1"/>
    <col min="8" max="8" width="13.4166666666667" customWidth="1"/>
    <col min="10" max="10" width="8.75" customWidth="1"/>
    <col min="12" max="12" width="15.5833333333333" customWidth="1"/>
  </cols>
  <sheetData>
    <row r="5" spans="5:12">
      <c r="E5" s="41">
        <v>93294050.5</v>
      </c>
      <c r="F5" s="41">
        <v>6022728.98</v>
      </c>
      <c r="G5" s="41"/>
      <c r="H5" s="41">
        <v>586532.55</v>
      </c>
      <c r="I5" s="41"/>
      <c r="J5" s="41">
        <v>0</v>
      </c>
      <c r="K5" s="41"/>
      <c r="L5" s="41">
        <v>4833923.55</v>
      </c>
    </row>
    <row r="7" spans="5:12">
      <c r="E7">
        <v>28664460</v>
      </c>
      <c r="F7">
        <v>1457624.6</v>
      </c>
      <c r="H7">
        <v>236010.74</v>
      </c>
      <c r="J7">
        <v>0</v>
      </c>
      <c r="L7">
        <v>1075851.4</v>
      </c>
    </row>
    <row r="8" spans="6:6">
      <c r="F8" t="s">
        <v>18</v>
      </c>
    </row>
    <row r="9" spans="6:6">
      <c r="F9" t="s">
        <v>16</v>
      </c>
    </row>
    <row r="10" spans="6:6">
      <c r="F10" t="s">
        <v>19</v>
      </c>
    </row>
    <row r="11" spans="6:6">
      <c r="F11" t="s">
        <v>17</v>
      </c>
    </row>
    <row r="12" spans="6:6">
      <c r="F12" t="s">
        <v>14</v>
      </c>
    </row>
    <row r="13" spans="6:6">
      <c r="F13" t="s">
        <v>22</v>
      </c>
    </row>
    <row r="14" spans="6:6">
      <c r="F14" t="s">
        <v>20</v>
      </c>
    </row>
    <row r="15" spans="6:6">
      <c r="F15" t="s">
        <v>23</v>
      </c>
    </row>
    <row r="16" spans="6:6">
      <c r="F16" t="s">
        <v>24</v>
      </c>
    </row>
    <row r="17" spans="6:6">
      <c r="F17" t="s">
        <v>25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view="pageBreakPreview" zoomScaleNormal="100" workbookViewId="0">
      <selection activeCell="D11" sqref="D11"/>
    </sheetView>
  </sheetViews>
  <sheetFormatPr defaultColWidth="8.25" defaultRowHeight="13.5"/>
  <cols>
    <col min="1" max="1" width="6.08333333333333" style="1" customWidth="1"/>
    <col min="2" max="2" width="9.75" style="1" customWidth="1"/>
    <col min="3" max="3" width="11.25" style="1" customWidth="1"/>
    <col min="4" max="4" width="14.3333333333333" style="1" customWidth="1"/>
    <col min="5" max="5" width="13.25" style="1" customWidth="1"/>
    <col min="6" max="6" width="9.58333333333333" style="1" customWidth="1"/>
    <col min="7" max="7" width="13.5833333333333" style="1" customWidth="1"/>
    <col min="8" max="8" width="9.58333333333333" style="1" customWidth="1"/>
    <col min="9" max="9" width="13.5833333333333" style="1" customWidth="1"/>
    <col min="10" max="10" width="9.58333333333333" style="1" customWidth="1"/>
    <col min="11" max="11" width="13.5833333333333" style="1" customWidth="1"/>
    <col min="12" max="12" width="21.3333333333333" style="1" customWidth="1"/>
    <col min="13" max="16" width="8.25" style="1"/>
    <col min="17" max="17" width="10.5" style="1" customWidth="1"/>
    <col min="18" max="16384" width="8.25" style="1"/>
  </cols>
  <sheetData>
    <row r="1" ht="15.75" spans="1:12">
      <c r="A1" s="2" t="s">
        <v>26</v>
      </c>
      <c r="B1" s="2"/>
      <c r="C1" s="3"/>
      <c r="D1" s="3"/>
      <c r="E1" s="3"/>
      <c r="F1" s="3"/>
      <c r="G1" s="4"/>
      <c r="H1" s="3"/>
      <c r="I1" s="3"/>
      <c r="J1" s="3"/>
      <c r="K1" s="3"/>
      <c r="L1" s="3"/>
    </row>
    <row r="2" ht="27" spans="1:12">
      <c r="A2" s="5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.75" spans="1:12">
      <c r="A3" s="2"/>
      <c r="B3" s="2"/>
      <c r="C3" s="3"/>
      <c r="D3" s="3"/>
      <c r="E3" s="3"/>
      <c r="F3" s="3"/>
      <c r="G3" s="4"/>
      <c r="H3" s="3"/>
      <c r="I3" s="3"/>
      <c r="J3" s="3"/>
      <c r="K3" s="3"/>
      <c r="L3" s="3"/>
    </row>
    <row r="4" ht="28" customHeight="1" spans="1:12">
      <c r="A4" s="6" t="s">
        <v>28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8" customHeight="1" spans="1:12">
      <c r="A5" s="7" t="s">
        <v>3</v>
      </c>
      <c r="B5" s="8" t="s">
        <v>4</v>
      </c>
      <c r="C5" s="9" t="s">
        <v>5</v>
      </c>
      <c r="D5" s="8" t="s">
        <v>29</v>
      </c>
      <c r="E5" s="8" t="s">
        <v>30</v>
      </c>
      <c r="F5" s="10" t="s">
        <v>8</v>
      </c>
      <c r="G5" s="11"/>
      <c r="H5" s="10" t="s">
        <v>9</v>
      </c>
      <c r="I5" s="32"/>
      <c r="J5" s="15" t="s">
        <v>10</v>
      </c>
      <c r="K5" s="15"/>
      <c r="L5" s="33" t="s">
        <v>11</v>
      </c>
    </row>
    <row r="6" ht="28" customHeight="1" spans="1:12">
      <c r="A6" s="12"/>
      <c r="B6" s="13"/>
      <c r="C6" s="14"/>
      <c r="D6" s="13"/>
      <c r="E6" s="13"/>
      <c r="F6" s="15" t="s">
        <v>12</v>
      </c>
      <c r="G6" s="16" t="s">
        <v>31</v>
      </c>
      <c r="H6" s="15" t="s">
        <v>12</v>
      </c>
      <c r="I6" s="15" t="s">
        <v>31</v>
      </c>
      <c r="J6" s="15" t="s">
        <v>12</v>
      </c>
      <c r="K6" s="15" t="s">
        <v>31</v>
      </c>
      <c r="L6" s="25"/>
    </row>
    <row r="7" ht="28" customHeight="1" spans="1:12">
      <c r="A7" s="15">
        <v>1</v>
      </c>
      <c r="B7" s="17" t="s">
        <v>32</v>
      </c>
      <c r="C7" s="18">
        <v>5352.67</v>
      </c>
      <c r="D7" s="19">
        <v>5352670</v>
      </c>
      <c r="E7" s="19">
        <v>214106.8</v>
      </c>
      <c r="F7" s="20">
        <v>0.35</v>
      </c>
      <c r="G7" s="19">
        <v>74937.38</v>
      </c>
      <c r="H7" s="19" t="s">
        <v>15</v>
      </c>
      <c r="I7" s="19" t="s">
        <v>15</v>
      </c>
      <c r="J7" s="20">
        <v>0.55</v>
      </c>
      <c r="K7" s="19">
        <v>117758.74</v>
      </c>
      <c r="L7" s="34" t="s">
        <v>33</v>
      </c>
    </row>
    <row r="8" ht="28" customHeight="1" spans="1:12">
      <c r="A8" s="15">
        <v>2</v>
      </c>
      <c r="B8" s="17" t="s">
        <v>32</v>
      </c>
      <c r="C8" s="18">
        <v>52.7</v>
      </c>
      <c r="D8" s="19">
        <v>79050</v>
      </c>
      <c r="E8" s="19">
        <v>3794.4</v>
      </c>
      <c r="F8" s="20">
        <v>0.35</v>
      </c>
      <c r="G8" s="19">
        <v>1328.04</v>
      </c>
      <c r="H8" s="19" t="s">
        <v>15</v>
      </c>
      <c r="I8" s="19" t="s">
        <v>15</v>
      </c>
      <c r="J8" s="20">
        <v>0.55</v>
      </c>
      <c r="K8" s="19">
        <v>2086.92</v>
      </c>
      <c r="L8" s="34" t="s">
        <v>34</v>
      </c>
    </row>
    <row r="9" ht="28" customHeight="1" spans="1:12">
      <c r="A9" s="15">
        <v>3</v>
      </c>
      <c r="B9" s="17" t="s">
        <v>32</v>
      </c>
      <c r="C9" s="18">
        <v>200.8</v>
      </c>
      <c r="D9" s="18">
        <v>963840</v>
      </c>
      <c r="E9" s="18">
        <v>81926.4</v>
      </c>
      <c r="F9" s="20" t="s">
        <v>15</v>
      </c>
      <c r="G9" s="19" t="s">
        <v>15</v>
      </c>
      <c r="H9" s="19" t="s">
        <v>15</v>
      </c>
      <c r="I9" s="19" t="s">
        <v>15</v>
      </c>
      <c r="J9" s="20">
        <v>0.9</v>
      </c>
      <c r="K9" s="19">
        <v>73733.76</v>
      </c>
      <c r="L9" s="17" t="s">
        <v>35</v>
      </c>
    </row>
    <row r="10" ht="28" customHeight="1" spans="1:12">
      <c r="A10" s="15">
        <v>4</v>
      </c>
      <c r="B10" s="17" t="s">
        <v>36</v>
      </c>
      <c r="C10" s="21">
        <v>3286</v>
      </c>
      <c r="D10" s="21">
        <v>3286000</v>
      </c>
      <c r="E10" s="21">
        <v>131440</v>
      </c>
      <c r="F10" s="22">
        <v>0.35</v>
      </c>
      <c r="G10" s="19">
        <v>46004</v>
      </c>
      <c r="H10" s="23" t="s">
        <v>15</v>
      </c>
      <c r="I10" s="35" t="s">
        <v>15</v>
      </c>
      <c r="J10" s="22">
        <v>0.55</v>
      </c>
      <c r="K10" s="36">
        <v>72292</v>
      </c>
      <c r="L10" s="25" t="s">
        <v>33</v>
      </c>
    </row>
    <row r="11" ht="28" customHeight="1" spans="1:12">
      <c r="A11" s="15">
        <v>5</v>
      </c>
      <c r="B11" s="17" t="s">
        <v>36</v>
      </c>
      <c r="C11" s="18">
        <v>98</v>
      </c>
      <c r="D11" s="19">
        <v>470400</v>
      </c>
      <c r="E11" s="19">
        <v>39984</v>
      </c>
      <c r="F11" s="20" t="s">
        <v>15</v>
      </c>
      <c r="G11" s="16" t="s">
        <v>15</v>
      </c>
      <c r="H11" s="23" t="s">
        <v>15</v>
      </c>
      <c r="I11" s="35" t="s">
        <v>15</v>
      </c>
      <c r="J11" s="22">
        <v>0.9</v>
      </c>
      <c r="K11" s="19">
        <v>35985.6</v>
      </c>
      <c r="L11" s="17" t="s">
        <v>35</v>
      </c>
    </row>
    <row r="12" ht="28" customHeight="1" spans="1:12">
      <c r="A12" s="15">
        <v>6</v>
      </c>
      <c r="B12" s="18" t="s">
        <v>37</v>
      </c>
      <c r="C12" s="18">
        <v>1662.26</v>
      </c>
      <c r="D12" s="19">
        <v>1662260</v>
      </c>
      <c r="E12" s="19">
        <v>66490.4</v>
      </c>
      <c r="F12" s="20">
        <v>0.35</v>
      </c>
      <c r="G12" s="19">
        <v>23271.64</v>
      </c>
      <c r="H12" s="23" t="s">
        <v>15</v>
      </c>
      <c r="I12" s="35" t="s">
        <v>15</v>
      </c>
      <c r="J12" s="22">
        <v>0.55</v>
      </c>
      <c r="K12" s="19">
        <v>36569.72</v>
      </c>
      <c r="L12" s="34" t="s">
        <v>33</v>
      </c>
    </row>
    <row r="13" ht="28" customHeight="1" spans="1:12">
      <c r="A13" s="15">
        <v>7</v>
      </c>
      <c r="B13" s="18" t="s">
        <v>37</v>
      </c>
      <c r="C13" s="18">
        <v>839.1</v>
      </c>
      <c r="D13" s="19">
        <v>839100</v>
      </c>
      <c r="E13" s="19">
        <v>40276.8</v>
      </c>
      <c r="F13" s="20">
        <v>0.35</v>
      </c>
      <c r="G13" s="19">
        <v>14096.88</v>
      </c>
      <c r="H13" s="23" t="s">
        <v>15</v>
      </c>
      <c r="I13" s="35" t="s">
        <v>15</v>
      </c>
      <c r="J13" s="22">
        <v>0.55</v>
      </c>
      <c r="K13" s="19">
        <v>22152.24</v>
      </c>
      <c r="L13" s="34" t="s">
        <v>38</v>
      </c>
    </row>
    <row r="14" ht="28" customHeight="1" spans="1:12">
      <c r="A14" s="15">
        <v>8</v>
      </c>
      <c r="B14" s="18" t="s">
        <v>37</v>
      </c>
      <c r="C14" s="18">
        <v>22</v>
      </c>
      <c r="D14" s="19">
        <v>33000</v>
      </c>
      <c r="E14" s="19">
        <v>1584</v>
      </c>
      <c r="F14" s="20">
        <v>0.35</v>
      </c>
      <c r="G14" s="19">
        <v>554.4</v>
      </c>
      <c r="H14" s="23" t="s">
        <v>15</v>
      </c>
      <c r="I14" s="35" t="s">
        <v>15</v>
      </c>
      <c r="J14" s="22">
        <v>0.55</v>
      </c>
      <c r="K14" s="19">
        <v>871.2</v>
      </c>
      <c r="L14" s="34" t="s">
        <v>34</v>
      </c>
    </row>
    <row r="15" ht="28" customHeight="1" spans="1:12">
      <c r="A15" s="15">
        <v>9</v>
      </c>
      <c r="B15" s="18" t="s">
        <v>37</v>
      </c>
      <c r="C15" s="18">
        <v>313.1</v>
      </c>
      <c r="D15" s="19">
        <v>1502880</v>
      </c>
      <c r="E15" s="19">
        <v>127744.8</v>
      </c>
      <c r="F15" s="20" t="s">
        <v>15</v>
      </c>
      <c r="G15" s="19" t="s">
        <v>15</v>
      </c>
      <c r="H15" s="23" t="s">
        <v>15</v>
      </c>
      <c r="I15" s="35" t="s">
        <v>15</v>
      </c>
      <c r="J15" s="22">
        <v>0.9</v>
      </c>
      <c r="K15" s="19">
        <v>114970.32</v>
      </c>
      <c r="L15" s="34" t="s">
        <v>35</v>
      </c>
    </row>
    <row r="16" ht="28" customHeight="1" spans="1:12">
      <c r="A16" s="15">
        <v>10</v>
      </c>
      <c r="B16" s="17" t="s">
        <v>39</v>
      </c>
      <c r="C16" s="21">
        <v>260</v>
      </c>
      <c r="D16" s="21">
        <v>260000</v>
      </c>
      <c r="E16" s="21">
        <v>10400</v>
      </c>
      <c r="F16" s="22">
        <v>0.35</v>
      </c>
      <c r="G16" s="19">
        <v>3640</v>
      </c>
      <c r="H16" s="23" t="s">
        <v>15</v>
      </c>
      <c r="I16" s="35" t="s">
        <v>15</v>
      </c>
      <c r="J16" s="22">
        <v>0.55</v>
      </c>
      <c r="K16" s="36">
        <v>5720</v>
      </c>
      <c r="L16" s="25" t="s">
        <v>33</v>
      </c>
    </row>
    <row r="17" ht="28" customHeight="1" spans="1:12">
      <c r="A17" s="15">
        <v>11</v>
      </c>
      <c r="B17" s="17" t="s">
        <v>39</v>
      </c>
      <c r="C17" s="21">
        <v>238</v>
      </c>
      <c r="D17" s="21">
        <v>1190000</v>
      </c>
      <c r="E17" s="21">
        <v>95200</v>
      </c>
      <c r="F17" s="22" t="s">
        <v>15</v>
      </c>
      <c r="G17" s="19" t="s">
        <v>15</v>
      </c>
      <c r="H17" s="23" t="s">
        <v>15</v>
      </c>
      <c r="I17" s="35" t="s">
        <v>15</v>
      </c>
      <c r="J17" s="22">
        <v>0.9</v>
      </c>
      <c r="K17" s="36">
        <v>85680</v>
      </c>
      <c r="L17" s="25" t="s">
        <v>40</v>
      </c>
    </row>
    <row r="18" ht="28" customHeight="1" spans="1:12">
      <c r="A18" s="15">
        <v>12</v>
      </c>
      <c r="B18" s="17" t="s">
        <v>39</v>
      </c>
      <c r="C18" s="19">
        <v>243.24</v>
      </c>
      <c r="D18" s="19">
        <v>4013460</v>
      </c>
      <c r="E18" s="19">
        <v>127701</v>
      </c>
      <c r="F18" s="24" t="s">
        <v>15</v>
      </c>
      <c r="G18" s="23" t="s">
        <v>15</v>
      </c>
      <c r="H18" s="23" t="s">
        <v>15</v>
      </c>
      <c r="I18" s="35" t="s">
        <v>15</v>
      </c>
      <c r="J18" s="22">
        <v>0.9</v>
      </c>
      <c r="K18" s="19">
        <v>114930.9</v>
      </c>
      <c r="L18" s="37" t="s">
        <v>41</v>
      </c>
    </row>
    <row r="19" ht="28" customHeight="1" spans="1:12">
      <c r="A19" s="15">
        <v>13</v>
      </c>
      <c r="B19" s="17" t="s">
        <v>42</v>
      </c>
      <c r="C19" s="21">
        <v>170.4</v>
      </c>
      <c r="D19" s="21">
        <v>170400</v>
      </c>
      <c r="E19" s="21">
        <v>6816</v>
      </c>
      <c r="F19" s="20">
        <v>0.35</v>
      </c>
      <c r="G19" s="19">
        <v>2385.6</v>
      </c>
      <c r="H19" s="23" t="s">
        <v>15</v>
      </c>
      <c r="I19" s="35" t="s">
        <v>15</v>
      </c>
      <c r="J19" s="22">
        <v>0.55</v>
      </c>
      <c r="K19" s="19">
        <v>3748.8</v>
      </c>
      <c r="L19" s="25" t="s">
        <v>33</v>
      </c>
    </row>
    <row r="20" ht="28" customHeight="1" spans="1:12">
      <c r="A20" s="15">
        <v>14</v>
      </c>
      <c r="B20" s="17" t="s">
        <v>42</v>
      </c>
      <c r="C20" s="18">
        <v>94</v>
      </c>
      <c r="D20" s="19">
        <v>451200</v>
      </c>
      <c r="E20" s="19">
        <v>38352</v>
      </c>
      <c r="F20" s="20" t="s">
        <v>15</v>
      </c>
      <c r="G20" s="15" t="s">
        <v>15</v>
      </c>
      <c r="H20" s="23" t="s">
        <v>15</v>
      </c>
      <c r="I20" s="35" t="s">
        <v>15</v>
      </c>
      <c r="J20" s="22">
        <v>0.9</v>
      </c>
      <c r="K20" s="19">
        <v>34516.8</v>
      </c>
      <c r="L20" s="34" t="s">
        <v>35</v>
      </c>
    </row>
    <row r="21" ht="28" customHeight="1" spans="1:12">
      <c r="A21" s="15">
        <v>15</v>
      </c>
      <c r="B21" s="17" t="s">
        <v>43</v>
      </c>
      <c r="C21" s="21">
        <v>4985.2</v>
      </c>
      <c r="D21" s="25">
        <v>4985200</v>
      </c>
      <c r="E21" s="25">
        <v>199408</v>
      </c>
      <c r="F21" s="20">
        <v>0.35</v>
      </c>
      <c r="G21" s="16">
        <v>69792.8</v>
      </c>
      <c r="H21" s="23" t="s">
        <v>15</v>
      </c>
      <c r="I21" s="35" t="s">
        <v>15</v>
      </c>
      <c r="J21" s="20">
        <v>0.55</v>
      </c>
      <c r="K21" s="16">
        <v>109674.4</v>
      </c>
      <c r="L21" s="25" t="s">
        <v>33</v>
      </c>
    </row>
    <row r="22" ht="28" customHeight="1" spans="1:12">
      <c r="A22" s="15">
        <v>16</v>
      </c>
      <c r="B22" s="17" t="s">
        <v>43</v>
      </c>
      <c r="C22" s="21">
        <v>681</v>
      </c>
      <c r="D22" s="25">
        <v>3405000</v>
      </c>
      <c r="E22" s="25">
        <v>272400</v>
      </c>
      <c r="F22" s="20" t="s">
        <v>15</v>
      </c>
      <c r="G22" s="16" t="s">
        <v>15</v>
      </c>
      <c r="H22" s="23" t="s">
        <v>15</v>
      </c>
      <c r="I22" s="35" t="s">
        <v>15</v>
      </c>
      <c r="J22" s="20">
        <v>0.9</v>
      </c>
      <c r="K22" s="16">
        <v>245160</v>
      </c>
      <c r="L22" s="25" t="s">
        <v>40</v>
      </c>
    </row>
    <row r="23" ht="28" customHeight="1" spans="1:12">
      <c r="A23" s="26" t="s">
        <v>44</v>
      </c>
      <c r="B23" s="27"/>
      <c r="C23" s="28">
        <f>SUM(C7:C22)</f>
        <v>18498.47</v>
      </c>
      <c r="D23" s="28">
        <f t="shared" ref="D23:I23" si="0">SUM(D7:D22)</f>
        <v>28664460</v>
      </c>
      <c r="E23" s="28">
        <f t="shared" si="0"/>
        <v>1457624.6</v>
      </c>
      <c r="F23" s="29"/>
      <c r="G23" s="28">
        <f t="shared" si="0"/>
        <v>236010.74</v>
      </c>
      <c r="H23" s="30"/>
      <c r="I23" s="28">
        <f t="shared" si="0"/>
        <v>0</v>
      </c>
      <c r="J23" s="38"/>
      <c r="K23" s="28">
        <f>SUM(K7:K22)</f>
        <v>1075851.4</v>
      </c>
      <c r="L23" s="39"/>
    </row>
    <row r="26" spans="17:17">
      <c r="Q26" s="40"/>
    </row>
    <row r="30" spans="7:12">
      <c r="G30" s="31"/>
      <c r="H30" s="31"/>
      <c r="K30" s="40"/>
      <c r="L30" s="40"/>
    </row>
    <row r="31" spans="7:12">
      <c r="G31" s="31"/>
      <c r="H31" s="31"/>
      <c r="K31" s="40"/>
      <c r="L31" s="40"/>
    </row>
    <row r="32" spans="7:12">
      <c r="G32" s="31"/>
      <c r="H32" s="31"/>
      <c r="K32" s="40"/>
      <c r="L32" s="40"/>
    </row>
  </sheetData>
  <mergeCells count="12">
    <mergeCell ref="A2:L2"/>
    <mergeCell ref="A4:L4"/>
    <mergeCell ref="F5:G5"/>
    <mergeCell ref="H5:I5"/>
    <mergeCell ref="J5:K5"/>
    <mergeCell ref="A23:B23"/>
    <mergeCell ref="A5:A6"/>
    <mergeCell ref="B5:B6"/>
    <mergeCell ref="C5:C6"/>
    <mergeCell ref="D5:D6"/>
    <mergeCell ref="E5:E6"/>
    <mergeCell ref="L5:L6"/>
  </mergeCells>
  <pageMargins left="0.393700787401575" right="0.393700787401575" top="0.905511811023622" bottom="1.02362204724409" header="1.10236220472441" footer="0.78740157480315"/>
  <pageSetup paperSize="9" scale="89" firstPageNumber="6" fitToHeight="0" orientation="landscape" useFirstPageNumber="1"/>
  <headerFooter>
    <oddFooter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 1</vt:lpstr>
      <vt:lpstr>Sheet5</vt:lpstr>
      <vt:lpstr>汇总表2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WPS_197584931</cp:lastModifiedBy>
  <dcterms:created xsi:type="dcterms:W3CDTF">2022-10-17T11:31:00Z</dcterms:created>
  <cp:lastPrinted>2024-02-29T09:13:00Z</cp:lastPrinted>
  <dcterms:modified xsi:type="dcterms:W3CDTF">2024-10-24T02:17:37Z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7E6775E00A0C455996F94D18C68985A2</vt:lpwstr>
  </property>
  <property fmtid="{D5CDD505-2E9C-101B-9397-08002B2CF9AE}" pid="3" name="KSOProductBuildVer">
    <vt:lpwstr>2052-12.1.0.18608</vt:lpwstr>
  </property>
</Properties>
</file>