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806" firstSheet="2" activeTab="2"/>
  </bookViews>
  <sheets>
    <sheet name="Sheet5" sheetId="20" state="hidden" r:id="rId1"/>
    <sheet name="明细表" sheetId="16" state="hidden" r:id="rId2"/>
    <sheet name="承保明细表" sheetId="21" r:id="rId3"/>
    <sheet name="承保明细表 (2)" sheetId="24" state="hidden" r:id="rId4"/>
    <sheet name="Sheet2" sheetId="22" state="hidden" r:id="rId5"/>
    <sheet name="Sheet3" sheetId="23" state="hidden" r:id="rId6"/>
  </sheets>
  <definedNames>
    <definedName name="_xlnm._FilterDatabase" localSheetId="1" hidden="1">明细表!$A$6:$R$125</definedName>
    <definedName name="_xlnm._FilterDatabase" localSheetId="2" hidden="1">承保明细表!$A$6:$S$139</definedName>
    <definedName name="_xlnm._FilterDatabase" localSheetId="3" hidden="1">'承保明细表 (2)'!$A$6:$S$139</definedName>
    <definedName name="_xlnm.Print_Area" localSheetId="2">承保明细表!$A$1:$O$137</definedName>
    <definedName name="_xlnm.Print_Area" localSheetId="3">'承保明细表 (2)'!$A$1:$O$137</definedName>
    <definedName name="_xlnm.Print_Area" localSheetId="1">明细表!$A$1:$O$125</definedName>
    <definedName name="_xlnm.Print_Titles" localSheetId="2">承保明细表!$1:$6</definedName>
    <definedName name="_xlnm.Print_Titles" localSheetId="3">'承保明细表 (2)'!$1:$6</definedName>
    <definedName name="_xlnm.Print_Titles" localSheetId="1">明细表!$1:$6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<sst xmlns="http://schemas.openxmlformats.org/spreadsheetml/2006/main" count="2799" uniqueCount="469">
  <si>
    <t>甜玉米</t>
  </si>
  <si>
    <t>甘蔗</t>
  </si>
  <si>
    <t>露天苗木</t>
  </si>
  <si>
    <t>蔬菜气象指数</t>
  </si>
  <si>
    <t>水稻</t>
  </si>
  <si>
    <t>高标钢构大棚</t>
  </si>
  <si>
    <t>钢结构大棚</t>
  </si>
  <si>
    <t>简易大棚</t>
  </si>
  <si>
    <t>大棚内盆栽</t>
  </si>
  <si>
    <t>露天盆栽</t>
  </si>
  <si>
    <t>附表3</t>
  </si>
  <si>
    <r>
      <rPr>
        <b/>
        <sz val="22"/>
        <rFont val="宋体"/>
        <charset val="134"/>
      </rPr>
      <t>广州市南沙区政策性</t>
    </r>
    <r>
      <rPr>
        <b/>
        <u/>
        <sz val="22"/>
        <rFont val="宋体"/>
        <charset val="134"/>
      </rPr>
      <t>种植类、设施农业</t>
    </r>
    <r>
      <rPr>
        <b/>
        <sz val="22"/>
        <rFont val="宋体"/>
        <charset val="134"/>
      </rPr>
      <t>保险承保明细表</t>
    </r>
  </si>
  <si>
    <r>
      <rPr>
        <sz val="10"/>
        <rFont val="宋体"/>
        <charset val="134"/>
      </rPr>
      <t>统计季度：</t>
    </r>
    <r>
      <rPr>
        <u/>
        <sz val="10"/>
        <rFont val="Times New Roman"/>
        <charset val="134"/>
      </rPr>
      <t>2023</t>
    </r>
    <r>
      <rPr>
        <sz val="10"/>
        <rFont val="宋体"/>
        <charset val="134"/>
      </rPr>
      <t>年</t>
    </r>
    <r>
      <rPr>
        <u/>
        <sz val="10"/>
        <rFont val="Times New Roman"/>
        <charset val="134"/>
      </rPr>
      <t xml:space="preserve"> </t>
    </r>
    <r>
      <rPr>
        <u/>
        <sz val="10"/>
        <rFont val="宋体"/>
        <charset val="134"/>
      </rPr>
      <t>三</t>
    </r>
    <r>
      <rPr>
        <u/>
        <sz val="10"/>
        <rFont val="Times New Roman"/>
        <charset val="134"/>
      </rPr>
      <t xml:space="preserve"> </t>
    </r>
    <r>
      <rPr>
        <sz val="10"/>
        <rFont val="宋体"/>
        <charset val="134"/>
      </rPr>
      <t>季度；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承保总户数：</t>
    </r>
    <r>
      <rPr>
        <u/>
        <sz val="10"/>
        <rFont val="Times New Roman"/>
        <charset val="134"/>
      </rPr>
      <t xml:space="preserve">2133 </t>
    </r>
    <r>
      <rPr>
        <sz val="10"/>
        <rFont val="宋体"/>
        <charset val="134"/>
      </rPr>
      <t>户</t>
    </r>
    <r>
      <rPr>
        <sz val="10"/>
        <rFont val="Times New Roman"/>
        <charset val="134"/>
      </rPr>
      <t xml:space="preserve">                                                                                                                               </t>
    </r>
  </si>
  <si>
    <r>
      <rPr>
        <sz val="10"/>
        <rFont val="宋体"/>
        <charset val="134"/>
      </rPr>
      <t>序号</t>
    </r>
  </si>
  <si>
    <r>
      <rPr>
        <sz val="10"/>
        <rFont val="宋体"/>
        <charset val="134"/>
      </rPr>
      <t>被保险人</t>
    </r>
  </si>
  <si>
    <r>
      <rPr>
        <sz val="10"/>
        <rFont val="宋体"/>
        <charset val="134"/>
      </rPr>
      <t>标的名称</t>
    </r>
  </si>
  <si>
    <t>保险承保</t>
  </si>
  <si>
    <r>
      <rPr>
        <sz val="10"/>
        <rFont val="宋体"/>
        <charset val="134"/>
      </rPr>
      <t>标的种养地点</t>
    </r>
  </si>
  <si>
    <r>
      <rPr>
        <sz val="10"/>
        <rFont val="宋体"/>
        <charset val="134"/>
      </rPr>
      <t>保险
起始日</t>
    </r>
  </si>
  <si>
    <r>
      <rPr>
        <sz val="10"/>
        <rFont val="宋体"/>
        <charset val="134"/>
      </rPr>
      <t>保险
终止日</t>
    </r>
  </si>
  <si>
    <r>
      <rPr>
        <sz val="10"/>
        <rFont val="宋体"/>
        <charset val="134"/>
      </rPr>
      <t>保险金额</t>
    </r>
    <r>
      <rPr>
        <sz val="10"/>
        <rFont val="宋体"/>
        <charset val="134"/>
      </rPr>
      <t>（元）</t>
    </r>
  </si>
  <si>
    <r>
      <rPr>
        <sz val="10"/>
        <rFont val="宋体"/>
        <charset val="134"/>
      </rPr>
      <t>总保费</t>
    </r>
    <r>
      <rPr>
        <sz val="10"/>
        <rFont val="宋体"/>
        <charset val="134"/>
      </rPr>
      <t>（元）</t>
    </r>
  </si>
  <si>
    <r>
      <rPr>
        <sz val="10"/>
        <rFont val="宋体"/>
        <charset val="134"/>
      </rPr>
      <t>中央财政补贴</t>
    </r>
    <r>
      <rPr>
        <sz val="10"/>
        <rFont val="宋体"/>
        <charset val="134"/>
      </rPr>
      <t>（元）</t>
    </r>
  </si>
  <si>
    <r>
      <rPr>
        <sz val="10"/>
        <rFont val="宋体"/>
        <charset val="134"/>
      </rPr>
      <t>市级财政补贴</t>
    </r>
    <r>
      <rPr>
        <sz val="10"/>
        <rFont val="宋体"/>
        <charset val="134"/>
      </rPr>
      <t>（元）</t>
    </r>
  </si>
  <si>
    <r>
      <rPr>
        <sz val="10"/>
        <rFont val="宋体"/>
        <charset val="134"/>
      </rPr>
      <t>区级补贴金额</t>
    </r>
    <r>
      <rPr>
        <sz val="10"/>
        <rFont val="宋体"/>
        <charset val="134"/>
      </rPr>
      <t>（元）</t>
    </r>
  </si>
  <si>
    <r>
      <rPr>
        <sz val="10"/>
        <rFont val="宋体"/>
        <charset val="134"/>
      </rPr>
      <t>农户缴费金额</t>
    </r>
    <r>
      <rPr>
        <sz val="10"/>
        <rFont val="宋体"/>
        <charset val="134"/>
      </rPr>
      <t>（元）</t>
    </r>
  </si>
  <si>
    <r>
      <rPr>
        <sz val="10"/>
        <rFont val="宋体"/>
        <charset val="134"/>
      </rPr>
      <t>备注</t>
    </r>
  </si>
  <si>
    <t>户次</t>
  </si>
  <si>
    <t>保单号</t>
  </si>
  <si>
    <t>数量</t>
  </si>
  <si>
    <t>单位</t>
  </si>
  <si>
    <r>
      <rPr>
        <sz val="10"/>
        <rFont val="宋体"/>
        <charset val="134"/>
      </rPr>
      <t>广东东升农场有限公司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户</t>
    </r>
  </si>
  <si>
    <r>
      <rPr>
        <sz val="10"/>
        <rFont val="宋体"/>
        <charset val="134"/>
      </rPr>
      <t>甜玉米</t>
    </r>
  </si>
  <si>
    <t>亩</t>
  </si>
  <si>
    <r>
      <rPr>
        <sz val="10"/>
        <rFont val="宋体"/>
        <charset val="134"/>
      </rPr>
      <t>大岗镇</t>
    </r>
  </si>
  <si>
    <t>/</t>
  </si>
  <si>
    <t>44011500BACY202300000018</t>
  </si>
  <si>
    <r>
      <rPr>
        <sz val="10"/>
        <rFont val="宋体"/>
        <charset val="134"/>
      </rPr>
      <t>广州市南沙区大岗镇庙贝村冯泽林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户</t>
    </r>
  </si>
  <si>
    <t>44011500BACY202300000019</t>
  </si>
  <si>
    <r>
      <rPr>
        <sz val="10"/>
        <rFont val="宋体"/>
        <charset val="134"/>
      </rPr>
      <t>广州市南沙区大岗镇北流村惠洪等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户</t>
    </r>
  </si>
  <si>
    <r>
      <rPr>
        <sz val="10"/>
        <rFont val="宋体"/>
        <charset val="134"/>
      </rPr>
      <t>露天苗木</t>
    </r>
  </si>
  <si>
    <r>
      <rPr>
        <sz val="10"/>
        <rFont val="宋体"/>
        <charset val="134"/>
      </rPr>
      <t>多年一茬，按年投保。</t>
    </r>
  </si>
  <si>
    <t>44011500BAEU202300000021</t>
  </si>
  <si>
    <r>
      <rPr>
        <sz val="10"/>
        <rFont val="宋体"/>
        <charset val="134"/>
      </rPr>
      <t>广州市南沙区大岗镇南顺一村郭金海等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户</t>
    </r>
  </si>
  <si>
    <t>44011500BAEU202300000022</t>
  </si>
  <si>
    <r>
      <rPr>
        <sz val="10"/>
        <rFont val="宋体"/>
        <charset val="134"/>
      </rPr>
      <t>广州市南沙区大岗镇南顺一村王显林等</t>
    </r>
    <r>
      <rPr>
        <sz val="10"/>
        <rFont val="Times New Roman"/>
        <charset val="134"/>
      </rPr>
      <t>28</t>
    </r>
    <r>
      <rPr>
        <sz val="10"/>
        <rFont val="宋体"/>
        <charset val="134"/>
      </rPr>
      <t>户</t>
    </r>
  </si>
  <si>
    <r>
      <rPr>
        <sz val="10"/>
        <rFont val="宋体"/>
        <charset val="134"/>
      </rPr>
      <t>大棚内盆栽</t>
    </r>
  </si>
  <si>
    <t>盆</t>
  </si>
  <si>
    <r>
      <rPr>
        <sz val="10"/>
        <rFont val="宋体"/>
        <charset val="134"/>
      </rPr>
      <t>盆径：大于</t>
    </r>
    <r>
      <rPr>
        <sz val="10"/>
        <rFont val="Times New Roman"/>
        <charset val="134"/>
      </rPr>
      <t>190mm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1533300</t>
    </r>
    <r>
      <rPr>
        <sz val="10"/>
        <rFont val="宋体"/>
        <charset val="134"/>
      </rPr>
      <t>盆；天堂鸟等。</t>
    </r>
  </si>
  <si>
    <t>44011500BAEU202300000023</t>
  </si>
  <si>
    <r>
      <rPr>
        <sz val="10"/>
        <rFont val="宋体"/>
        <charset val="134"/>
      </rPr>
      <t>广州市南沙区大岗镇南顺二村黎尾根等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户</t>
    </r>
  </si>
  <si>
    <r>
      <rPr>
        <sz val="10"/>
        <rFont val="宋体"/>
        <charset val="134"/>
      </rPr>
      <t>露天盆栽</t>
    </r>
  </si>
  <si>
    <r>
      <rPr>
        <sz val="10"/>
        <rFont val="宋体"/>
        <charset val="134"/>
      </rPr>
      <t>盆径：大于</t>
    </r>
    <r>
      <rPr>
        <sz val="10"/>
        <rFont val="Times New Roman"/>
        <charset val="134"/>
      </rPr>
      <t>190mm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585810</t>
    </r>
    <r>
      <rPr>
        <sz val="10"/>
        <rFont val="宋体"/>
        <charset val="134"/>
      </rPr>
      <t>盆；散尾葵、天堂鸟等。</t>
    </r>
  </si>
  <si>
    <t>44011500BAEU202300000024</t>
  </si>
  <si>
    <r>
      <rPr>
        <sz val="10"/>
        <rFont val="宋体"/>
        <charset val="134"/>
      </rPr>
      <t>广州市南沙区大岗镇庙贝村陈焯培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户</t>
    </r>
  </si>
  <si>
    <r>
      <rPr>
        <sz val="10"/>
        <rFont val="宋体"/>
        <charset val="134"/>
      </rPr>
      <t>盆径：大于</t>
    </r>
    <r>
      <rPr>
        <sz val="10"/>
        <rFont val="Times New Roman"/>
        <charset val="134"/>
      </rPr>
      <t>190mm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42000</t>
    </r>
    <r>
      <rPr>
        <sz val="10"/>
        <rFont val="宋体"/>
        <charset val="134"/>
      </rPr>
      <t>盆；夏威夷。</t>
    </r>
  </si>
  <si>
    <t>44011500BAEU202300000025</t>
  </si>
  <si>
    <r>
      <rPr>
        <sz val="10"/>
        <rFont val="宋体"/>
        <charset val="134"/>
      </rPr>
      <t>广州市南沙区大岗镇南顺一村王显林等</t>
    </r>
    <r>
      <rPr>
        <sz val="10"/>
        <rFont val="Times New Roman"/>
        <charset val="134"/>
      </rPr>
      <t>29</t>
    </r>
    <r>
      <rPr>
        <sz val="10"/>
        <rFont val="宋体"/>
        <charset val="134"/>
      </rPr>
      <t>户</t>
    </r>
  </si>
  <si>
    <r>
      <rPr>
        <sz val="10"/>
        <rFont val="宋体"/>
        <charset val="134"/>
      </rPr>
      <t>盆径：大于</t>
    </r>
    <r>
      <rPr>
        <sz val="10"/>
        <rFont val="Times New Roman"/>
        <charset val="134"/>
      </rPr>
      <t>190mm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2501850</t>
    </r>
    <r>
      <rPr>
        <sz val="10"/>
        <rFont val="宋体"/>
        <charset val="134"/>
      </rPr>
      <t>盆；绿化苗、夏威夷等。</t>
    </r>
  </si>
  <si>
    <t>44011500BAEU202300000026</t>
  </si>
  <si>
    <r>
      <rPr>
        <sz val="10"/>
        <rFont val="宋体"/>
        <charset val="134"/>
      </rPr>
      <t>广州市南沙区大岗镇南村坊村杨瑞梅等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户</t>
    </r>
  </si>
  <si>
    <t>44011500BAEU202300000027</t>
  </si>
  <si>
    <r>
      <rPr>
        <sz val="10"/>
        <rFont val="宋体"/>
        <charset val="134"/>
      </rPr>
      <t>广州市南沙区大岗镇新围村梁锐文等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户</t>
    </r>
  </si>
  <si>
    <r>
      <rPr>
        <sz val="10"/>
        <rFont val="宋体"/>
        <charset val="134"/>
      </rPr>
      <t>盆径：大于</t>
    </r>
    <r>
      <rPr>
        <sz val="10"/>
        <rFont val="Times New Roman"/>
        <charset val="134"/>
      </rPr>
      <t>190mm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899310</t>
    </r>
    <r>
      <rPr>
        <sz val="10"/>
        <rFont val="宋体"/>
        <charset val="134"/>
      </rPr>
      <t>盆；龙须树、非洲茉莉等。</t>
    </r>
  </si>
  <si>
    <t>44011500BAEU202300000028</t>
  </si>
  <si>
    <r>
      <rPr>
        <sz val="10"/>
        <rFont val="宋体"/>
        <charset val="134"/>
      </rPr>
      <t>广州市南沙区大岗镇东隆村劳文芳等</t>
    </r>
    <r>
      <rPr>
        <sz val="10"/>
        <rFont val="Times New Roman"/>
        <charset val="134"/>
      </rPr>
      <t>16</t>
    </r>
    <r>
      <rPr>
        <sz val="10"/>
        <rFont val="宋体"/>
        <charset val="134"/>
      </rPr>
      <t>户</t>
    </r>
  </si>
  <si>
    <r>
      <rPr>
        <sz val="10"/>
        <rFont val="宋体"/>
        <charset val="134"/>
      </rPr>
      <t>盆径：大于</t>
    </r>
    <r>
      <rPr>
        <sz val="10"/>
        <rFont val="Times New Roman"/>
        <charset val="134"/>
      </rPr>
      <t>190mm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1413760</t>
    </r>
    <r>
      <rPr>
        <sz val="10"/>
        <rFont val="宋体"/>
        <charset val="134"/>
      </rPr>
      <t>盆；千年木。</t>
    </r>
  </si>
  <si>
    <t>44011500BAEU202300000029</t>
  </si>
  <si>
    <r>
      <rPr>
        <sz val="10"/>
        <rFont val="宋体"/>
        <charset val="134"/>
      </rPr>
      <t>黄静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户</t>
    </r>
  </si>
  <si>
    <t>44011500BAEU202300000030</t>
  </si>
  <si>
    <r>
      <rPr>
        <sz val="10"/>
        <rFont val="宋体"/>
        <charset val="134"/>
      </rPr>
      <t>广州市南沙区大岗镇庙贝村冯广财等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户</t>
    </r>
  </si>
  <si>
    <t>44011500BAEU202300000031</t>
  </si>
  <si>
    <r>
      <rPr>
        <sz val="10"/>
        <rFont val="宋体"/>
        <charset val="134"/>
      </rPr>
      <t>广州市南沙区大岗镇大岗村张长记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户</t>
    </r>
  </si>
  <si>
    <r>
      <rPr>
        <sz val="10"/>
        <rFont val="宋体"/>
        <charset val="134"/>
      </rPr>
      <t>盆径：大于</t>
    </r>
    <r>
      <rPr>
        <sz val="10"/>
        <rFont val="Times New Roman"/>
        <charset val="134"/>
      </rPr>
      <t>190mm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24000</t>
    </r>
    <r>
      <rPr>
        <sz val="10"/>
        <rFont val="宋体"/>
        <charset val="134"/>
      </rPr>
      <t>盆；绿萝。</t>
    </r>
  </si>
  <si>
    <t>44011500BAEU202300000032</t>
  </si>
  <si>
    <r>
      <rPr>
        <sz val="10"/>
        <rFont val="宋体"/>
        <charset val="134"/>
      </rPr>
      <t>广州市南沙区大岗镇庙贝村刘阳生等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户</t>
    </r>
  </si>
  <si>
    <r>
      <rPr>
        <sz val="10"/>
        <rFont val="宋体"/>
        <charset val="134"/>
      </rPr>
      <t>盆径：大于</t>
    </r>
    <r>
      <rPr>
        <sz val="10"/>
        <rFont val="Times New Roman"/>
        <charset val="134"/>
      </rPr>
      <t>190mm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812500</t>
    </r>
    <r>
      <rPr>
        <sz val="10"/>
        <rFont val="宋体"/>
        <charset val="134"/>
      </rPr>
      <t>盆；夏威夷。</t>
    </r>
  </si>
  <si>
    <t>44011500BAEU202300000033</t>
  </si>
  <si>
    <r>
      <rPr>
        <sz val="10"/>
        <rFont val="宋体"/>
        <charset val="134"/>
      </rPr>
      <t>广州市南沙区大岗镇南村坊村民陈彬林等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户</t>
    </r>
  </si>
  <si>
    <r>
      <rPr>
        <sz val="10"/>
        <rFont val="宋体"/>
        <charset val="134"/>
      </rPr>
      <t>盆径：大于</t>
    </r>
    <r>
      <rPr>
        <sz val="10"/>
        <rFont val="Times New Roman"/>
        <charset val="134"/>
      </rPr>
      <t>190mm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203040</t>
    </r>
    <r>
      <rPr>
        <sz val="10"/>
        <rFont val="宋体"/>
        <charset val="134"/>
      </rPr>
      <t>盆；竹节树。</t>
    </r>
  </si>
  <si>
    <t>44011500BAEU202300000034</t>
  </si>
  <si>
    <r>
      <rPr>
        <sz val="10"/>
        <rFont val="宋体"/>
        <charset val="134"/>
      </rPr>
      <t>广州市南沙区大岗镇龙古村陈家敏等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户</t>
    </r>
  </si>
  <si>
    <r>
      <rPr>
        <sz val="10"/>
        <rFont val="宋体"/>
        <charset val="134"/>
      </rPr>
      <t>盆径：大于</t>
    </r>
    <r>
      <rPr>
        <sz val="10"/>
        <rFont val="Times New Roman"/>
        <charset val="134"/>
      </rPr>
      <t>190mm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98000</t>
    </r>
    <r>
      <rPr>
        <sz val="10"/>
        <rFont val="宋体"/>
        <charset val="134"/>
      </rPr>
      <t>盆；千年木。</t>
    </r>
  </si>
  <si>
    <t>44011500BAEU202300000035</t>
  </si>
  <si>
    <r>
      <rPr>
        <sz val="10"/>
        <rFont val="宋体"/>
        <charset val="134"/>
      </rPr>
      <t>广州市南沙区大岗镇南顺二村陈荣漳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户</t>
    </r>
  </si>
  <si>
    <r>
      <rPr>
        <sz val="10"/>
        <rFont val="宋体"/>
        <charset val="134"/>
      </rPr>
      <t>盆径：大于</t>
    </r>
    <r>
      <rPr>
        <sz val="10"/>
        <rFont val="Times New Roman"/>
        <charset val="134"/>
      </rPr>
      <t>190mm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300000</t>
    </r>
    <r>
      <rPr>
        <sz val="10"/>
        <rFont val="宋体"/>
        <charset val="134"/>
      </rPr>
      <t>盆；散尾葵。</t>
    </r>
  </si>
  <si>
    <t>44011500BAEU202300000036</t>
  </si>
  <si>
    <r>
      <rPr>
        <sz val="10"/>
        <rFont val="宋体"/>
        <charset val="134"/>
      </rPr>
      <t>广州市南沙区大岗镇客家村刘建等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户</t>
    </r>
  </si>
  <si>
    <t>44011500BAEU202300000037</t>
  </si>
  <si>
    <r>
      <rPr>
        <sz val="10"/>
        <rFont val="宋体"/>
        <charset val="134"/>
      </rPr>
      <t>广州市南沙区大岗镇南顺二村吴锦松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户</t>
    </r>
  </si>
  <si>
    <t>44011500BAEU202300000040</t>
  </si>
  <si>
    <r>
      <rPr>
        <sz val="10"/>
        <rFont val="宋体"/>
        <charset val="134"/>
      </rPr>
      <t>广州市南沙区大岗镇南村坊村黎永锋等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户</t>
    </r>
  </si>
  <si>
    <r>
      <rPr>
        <sz val="10"/>
        <rFont val="宋体"/>
        <charset val="134"/>
      </rPr>
      <t>盆径：大于</t>
    </r>
    <r>
      <rPr>
        <sz val="10"/>
        <rFont val="Times New Roman"/>
        <charset val="134"/>
      </rPr>
      <t>190mm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507300</t>
    </r>
    <r>
      <rPr>
        <sz val="10"/>
        <rFont val="宋体"/>
        <charset val="134"/>
      </rPr>
      <t>盆；夏威夷、龙血树等。</t>
    </r>
  </si>
  <si>
    <t>44011500BAEU202300000041</t>
  </si>
  <si>
    <r>
      <rPr>
        <sz val="10"/>
        <rFont val="宋体"/>
        <charset val="134"/>
      </rPr>
      <t>广州市南沙区大岗镇东隆村郭金海等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户</t>
    </r>
  </si>
  <si>
    <t>44011500BAEU202300000043</t>
  </si>
  <si>
    <r>
      <rPr>
        <sz val="10"/>
        <rFont val="宋体"/>
        <charset val="134"/>
      </rPr>
      <t>广州市南沙区大岗镇新围村周锡基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户</t>
    </r>
  </si>
  <si>
    <r>
      <rPr>
        <sz val="10"/>
        <rFont val="宋体"/>
        <charset val="134"/>
      </rPr>
      <t>盆径：大于</t>
    </r>
    <r>
      <rPr>
        <sz val="10"/>
        <rFont val="Times New Roman"/>
        <charset val="134"/>
      </rPr>
      <t>190mm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59200</t>
    </r>
    <r>
      <rPr>
        <sz val="10"/>
        <rFont val="宋体"/>
        <charset val="134"/>
      </rPr>
      <t>盆；黑珍珠。</t>
    </r>
  </si>
  <si>
    <t>44011500BAEU202300000044</t>
  </si>
  <si>
    <r>
      <rPr>
        <sz val="10"/>
        <rFont val="宋体"/>
        <charset val="134"/>
      </rPr>
      <t>广州市南沙区大岗镇大岗村林锦标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户</t>
    </r>
  </si>
  <si>
    <r>
      <rPr>
        <sz val="10"/>
        <rFont val="宋体"/>
        <charset val="134"/>
      </rPr>
      <t>盆径：大于</t>
    </r>
    <r>
      <rPr>
        <sz val="10"/>
        <rFont val="Times New Roman"/>
        <charset val="134"/>
      </rPr>
      <t>190mm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18400</t>
    </r>
    <r>
      <rPr>
        <sz val="10"/>
        <rFont val="宋体"/>
        <charset val="134"/>
      </rPr>
      <t>盆；桂花。</t>
    </r>
  </si>
  <si>
    <t>44011500BAEU202300000049</t>
  </si>
  <si>
    <r>
      <rPr>
        <sz val="10"/>
        <rFont val="宋体"/>
        <charset val="134"/>
      </rPr>
      <t>广州市南沙区大岗镇大岗村黄小平等</t>
    </r>
    <r>
      <rPr>
        <sz val="10"/>
        <rFont val="Times New Roman"/>
        <charset val="134"/>
      </rPr>
      <t>42</t>
    </r>
    <r>
      <rPr>
        <sz val="10"/>
        <rFont val="宋体"/>
        <charset val="134"/>
      </rPr>
      <t>户</t>
    </r>
  </si>
  <si>
    <t>44011500BAEU202300000050</t>
  </si>
  <si>
    <r>
      <rPr>
        <sz val="10"/>
        <rFont val="宋体"/>
        <charset val="134"/>
      </rPr>
      <t>广州市南沙区大岗镇新沙村冯杏妹等</t>
    </r>
    <r>
      <rPr>
        <sz val="10"/>
        <rFont val="Times New Roman"/>
        <charset val="134"/>
      </rPr>
      <t>54</t>
    </r>
    <r>
      <rPr>
        <sz val="10"/>
        <rFont val="宋体"/>
        <charset val="134"/>
      </rPr>
      <t>户</t>
    </r>
  </si>
  <si>
    <r>
      <rPr>
        <sz val="10"/>
        <rFont val="宋体"/>
        <charset val="134"/>
      </rPr>
      <t>蔬菜气象指数</t>
    </r>
  </si>
  <si>
    <t>44011500BAQF202300000049</t>
  </si>
  <si>
    <r>
      <rPr>
        <sz val="10"/>
        <rFont val="宋体"/>
        <charset val="134"/>
      </rPr>
      <t>杨镜彬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户</t>
    </r>
  </si>
  <si>
    <t>44011500BAQF202300000050</t>
  </si>
  <si>
    <r>
      <rPr>
        <sz val="10"/>
        <rFont val="宋体"/>
        <charset val="134"/>
      </rPr>
      <t>广州市南沙区大岗镇新围村黄银英等</t>
    </r>
    <r>
      <rPr>
        <sz val="10"/>
        <rFont val="Times New Roman"/>
        <charset val="134"/>
      </rPr>
      <t>14</t>
    </r>
    <r>
      <rPr>
        <sz val="10"/>
        <rFont val="宋体"/>
        <charset val="134"/>
      </rPr>
      <t>户</t>
    </r>
  </si>
  <si>
    <t>44011500BAQF202300000051</t>
  </si>
  <si>
    <r>
      <rPr>
        <sz val="10"/>
        <rFont val="宋体"/>
        <charset val="134"/>
      </rPr>
      <t>梁伟良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户</t>
    </r>
  </si>
  <si>
    <t>44011500BAQF202300000052</t>
  </si>
  <si>
    <r>
      <rPr>
        <sz val="10"/>
        <rFont val="宋体"/>
        <charset val="134"/>
      </rPr>
      <t>广州市南沙区大岗镇庙贝村何焕娣等</t>
    </r>
    <r>
      <rPr>
        <sz val="10"/>
        <rFont val="Times New Roman"/>
        <charset val="134"/>
      </rPr>
      <t>34</t>
    </r>
    <r>
      <rPr>
        <sz val="10"/>
        <rFont val="宋体"/>
        <charset val="134"/>
      </rPr>
      <t>户</t>
    </r>
  </si>
  <si>
    <t>44011500BAQF202300000053</t>
  </si>
  <si>
    <r>
      <rPr>
        <sz val="10"/>
        <rFont val="宋体"/>
        <charset val="134"/>
      </rPr>
      <t>广州市南沙区大岗镇南顺二村蒋忠明等</t>
    </r>
    <r>
      <rPr>
        <sz val="10"/>
        <rFont val="Times New Roman"/>
        <charset val="134"/>
      </rPr>
      <t>29</t>
    </r>
    <r>
      <rPr>
        <sz val="10"/>
        <rFont val="宋体"/>
        <charset val="134"/>
      </rPr>
      <t>户</t>
    </r>
  </si>
  <si>
    <t>44011500BAQF202300000054</t>
  </si>
  <si>
    <r>
      <rPr>
        <sz val="10"/>
        <rFont val="宋体"/>
        <charset val="134"/>
      </rPr>
      <t>广州市南沙区大岗镇南村坊村袁丽芬等</t>
    </r>
    <r>
      <rPr>
        <sz val="10"/>
        <rFont val="Times New Roman"/>
        <charset val="134"/>
      </rPr>
      <t>14</t>
    </r>
    <r>
      <rPr>
        <sz val="10"/>
        <rFont val="宋体"/>
        <charset val="134"/>
      </rPr>
      <t>户</t>
    </r>
  </si>
  <si>
    <t>44011500BAQF202300000055</t>
  </si>
  <si>
    <r>
      <rPr>
        <sz val="10"/>
        <rFont val="宋体"/>
        <charset val="134"/>
      </rPr>
      <t>广州市南沙区大岗镇龙古村陈应辉等</t>
    </r>
    <r>
      <rPr>
        <sz val="10"/>
        <rFont val="Times New Roman"/>
        <charset val="134"/>
      </rPr>
      <t>18</t>
    </r>
    <r>
      <rPr>
        <sz val="10"/>
        <rFont val="宋体"/>
        <charset val="134"/>
      </rPr>
      <t>户</t>
    </r>
  </si>
  <si>
    <t>44011500BAQF202300000056</t>
  </si>
  <si>
    <r>
      <rPr>
        <sz val="10"/>
        <rFont val="宋体"/>
        <charset val="134"/>
      </rPr>
      <t>广州市南沙区大岗镇大岗村梁艮英等</t>
    </r>
    <r>
      <rPr>
        <sz val="10"/>
        <rFont val="Times New Roman"/>
        <charset val="134"/>
      </rPr>
      <t>185</t>
    </r>
    <r>
      <rPr>
        <sz val="10"/>
        <rFont val="宋体"/>
        <charset val="134"/>
      </rPr>
      <t>户</t>
    </r>
  </si>
  <si>
    <t>44011500BAQF202300000057</t>
  </si>
  <si>
    <r>
      <rPr>
        <sz val="10"/>
        <rFont val="宋体"/>
        <charset val="134"/>
      </rPr>
      <t>广州市南沙区大岗镇客家村梁木金等</t>
    </r>
    <r>
      <rPr>
        <sz val="10"/>
        <rFont val="Times New Roman"/>
        <charset val="134"/>
      </rPr>
      <t>47</t>
    </r>
    <r>
      <rPr>
        <sz val="10"/>
        <rFont val="宋体"/>
        <charset val="134"/>
      </rPr>
      <t>户</t>
    </r>
  </si>
  <si>
    <t>44011500BAQF202300000066</t>
  </si>
  <si>
    <r>
      <rPr>
        <sz val="10"/>
        <rFont val="宋体"/>
        <charset val="134"/>
      </rPr>
      <t>广州市南沙区大岗镇新沙村陈展涛等</t>
    </r>
    <r>
      <rPr>
        <sz val="10"/>
        <rFont val="Times New Roman"/>
        <charset val="134"/>
      </rPr>
      <t>31</t>
    </r>
    <r>
      <rPr>
        <sz val="10"/>
        <rFont val="宋体"/>
        <charset val="134"/>
      </rPr>
      <t>户</t>
    </r>
  </si>
  <si>
    <r>
      <rPr>
        <sz val="10"/>
        <rFont val="宋体"/>
        <charset val="134"/>
      </rPr>
      <t>甘蔗</t>
    </r>
  </si>
  <si>
    <t>44011500BASP202300000021</t>
  </si>
  <si>
    <r>
      <rPr>
        <sz val="10"/>
        <rFont val="宋体"/>
        <charset val="134"/>
      </rPr>
      <t>广州市南沙区大岗镇新围村罗伟明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户</t>
    </r>
  </si>
  <si>
    <t>44011500BASP202300000022</t>
  </si>
  <si>
    <r>
      <rPr>
        <sz val="10"/>
        <rFont val="宋体"/>
        <charset val="134"/>
      </rPr>
      <t>广州市南沙区大岗镇南村坊村林桂萍等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户</t>
    </r>
  </si>
  <si>
    <t>44011500BASP202300000023</t>
  </si>
  <si>
    <r>
      <rPr>
        <sz val="10"/>
        <rFont val="宋体"/>
        <charset val="134"/>
      </rPr>
      <t>广州市南沙区大岗镇大岗村郭志堂等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户</t>
    </r>
  </si>
  <si>
    <t>44011500BASP202300000024</t>
  </si>
  <si>
    <r>
      <rPr>
        <sz val="10"/>
        <rFont val="宋体"/>
        <charset val="134"/>
      </rPr>
      <t>广州市南沙区大岗镇庙贝村陈树根等</t>
    </r>
    <r>
      <rPr>
        <sz val="10"/>
        <rFont val="Times New Roman"/>
        <charset val="134"/>
      </rPr>
      <t>16</t>
    </r>
    <r>
      <rPr>
        <sz val="10"/>
        <rFont val="宋体"/>
        <charset val="134"/>
      </rPr>
      <t>户</t>
    </r>
  </si>
  <si>
    <t>44011500BASP202300000025</t>
  </si>
  <si>
    <r>
      <rPr>
        <sz val="10"/>
        <rFont val="宋体"/>
        <charset val="134"/>
      </rPr>
      <t>广州市南沙区大岗镇南顺二村周志伟等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户</t>
    </r>
  </si>
  <si>
    <t>44011500BASP202300000026</t>
  </si>
  <si>
    <r>
      <rPr>
        <sz val="10"/>
        <rFont val="宋体"/>
        <charset val="134"/>
      </rPr>
      <t>广州市南沙区大岗镇龙古村冯桂娟等</t>
    </r>
    <r>
      <rPr>
        <sz val="10"/>
        <rFont val="Times New Roman"/>
        <charset val="134"/>
      </rPr>
      <t>31</t>
    </r>
    <r>
      <rPr>
        <sz val="10"/>
        <rFont val="宋体"/>
        <charset val="134"/>
      </rPr>
      <t>户</t>
    </r>
  </si>
  <si>
    <t>44011500BASP202300000033</t>
  </si>
  <si>
    <r>
      <rPr>
        <sz val="10"/>
        <rFont val="宋体"/>
        <charset val="134"/>
      </rPr>
      <t>广州市南沙区东涌镇天益村高进杰等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户</t>
    </r>
  </si>
  <si>
    <r>
      <rPr>
        <sz val="10"/>
        <rFont val="宋体"/>
        <charset val="134"/>
      </rPr>
      <t>水稻</t>
    </r>
  </si>
  <si>
    <r>
      <rPr>
        <sz val="10"/>
        <rFont val="宋体"/>
        <charset val="134"/>
      </rPr>
      <t>东涌镇</t>
    </r>
  </si>
  <si>
    <t>44011500BACH202300000069</t>
  </si>
  <si>
    <r>
      <rPr>
        <sz val="10"/>
        <rFont val="宋体"/>
        <charset val="134"/>
      </rPr>
      <t>广州市南沙区东涌镇天益村冼耀文等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户</t>
    </r>
  </si>
  <si>
    <t>44011500BACY202300000013</t>
  </si>
  <si>
    <r>
      <rPr>
        <sz val="10"/>
        <rFont val="宋体"/>
        <charset val="134"/>
      </rPr>
      <t>广州市南沙区东涌镇小乌村梁银妹等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户</t>
    </r>
  </si>
  <si>
    <t>44011500BACY202300000015</t>
  </si>
  <si>
    <r>
      <rPr>
        <sz val="10"/>
        <rFont val="宋体"/>
        <charset val="134"/>
      </rPr>
      <t>广州市南沙区东涌镇大简村马秀仔等</t>
    </r>
    <r>
      <rPr>
        <sz val="10"/>
        <rFont val="Times New Roman"/>
        <charset val="134"/>
      </rPr>
      <t>14</t>
    </r>
    <r>
      <rPr>
        <sz val="10"/>
        <rFont val="宋体"/>
        <charset val="134"/>
      </rPr>
      <t>户</t>
    </r>
  </si>
  <si>
    <t>44011500BACY202300000016</t>
  </si>
  <si>
    <r>
      <rPr>
        <sz val="10"/>
        <rFont val="宋体"/>
        <charset val="134"/>
      </rPr>
      <t>广州市南沙区东涌镇天益村郭剑峰等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户</t>
    </r>
  </si>
  <si>
    <t>44011500BAEU202300000019</t>
  </si>
  <si>
    <r>
      <rPr>
        <sz val="10"/>
        <rFont val="宋体"/>
        <charset val="134"/>
      </rPr>
      <t>广州市南沙区东涌镇天益村黄凤冰等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户</t>
    </r>
  </si>
  <si>
    <r>
      <rPr>
        <sz val="10"/>
        <rFont val="宋体"/>
        <charset val="134"/>
      </rPr>
      <t>盆径：大于</t>
    </r>
    <r>
      <rPr>
        <sz val="10"/>
        <rFont val="Times New Roman"/>
        <charset val="134"/>
      </rPr>
      <t>190mm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130500</t>
    </r>
    <r>
      <rPr>
        <sz val="10"/>
        <rFont val="宋体"/>
        <charset val="134"/>
      </rPr>
      <t>盆；米兰、年桔等。</t>
    </r>
  </si>
  <si>
    <t>44011500BAEU202300000020</t>
  </si>
  <si>
    <r>
      <rPr>
        <sz val="10"/>
        <rFont val="宋体"/>
        <charset val="134"/>
      </rPr>
      <t>广州市南沙区东涌镇小乌村郭波仔等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户</t>
    </r>
  </si>
  <si>
    <r>
      <rPr>
        <sz val="10"/>
        <rFont val="宋体"/>
        <charset val="134"/>
      </rPr>
      <t>盆径：大于</t>
    </r>
    <r>
      <rPr>
        <sz val="10"/>
        <rFont val="Times New Roman"/>
        <charset val="134"/>
      </rPr>
      <t>190mm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399000</t>
    </r>
    <r>
      <rPr>
        <sz val="10"/>
        <rFont val="宋体"/>
        <charset val="134"/>
      </rPr>
      <t>盆；绿萝。</t>
    </r>
  </si>
  <si>
    <t>44011500BAEU202300000038</t>
  </si>
  <si>
    <r>
      <rPr>
        <sz val="10"/>
        <rFont val="宋体"/>
        <charset val="134"/>
      </rPr>
      <t>广州市南沙区东涌镇小乌村吴汉华等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户</t>
    </r>
  </si>
  <si>
    <r>
      <rPr>
        <sz val="10"/>
        <rFont val="宋体"/>
        <charset val="134"/>
      </rPr>
      <t>盆径：大于</t>
    </r>
    <r>
      <rPr>
        <sz val="10"/>
        <rFont val="Times New Roman"/>
        <charset val="134"/>
      </rPr>
      <t>190mm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706800</t>
    </r>
    <r>
      <rPr>
        <sz val="10"/>
        <rFont val="宋体"/>
        <charset val="134"/>
      </rPr>
      <t>盆；鸭掌木、袖珍椰子等。</t>
    </r>
  </si>
  <si>
    <t>44011500BAEU202300000039</t>
  </si>
  <si>
    <r>
      <rPr>
        <sz val="10"/>
        <rFont val="宋体"/>
        <charset val="134"/>
      </rPr>
      <t>广州市南沙区东涌镇小乌村梁华标等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户</t>
    </r>
  </si>
  <si>
    <t>44011500BAEU202300000042</t>
  </si>
  <si>
    <r>
      <rPr>
        <sz val="10"/>
        <rFont val="宋体"/>
        <charset val="134"/>
      </rPr>
      <t>麦伟雄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户</t>
    </r>
  </si>
  <si>
    <t>44011500BAEU202300000047</t>
  </si>
  <si>
    <r>
      <rPr>
        <sz val="10"/>
        <rFont val="宋体"/>
        <charset val="134"/>
      </rPr>
      <t>广州市南沙区东涌镇西樵村郭添铭等</t>
    </r>
    <r>
      <rPr>
        <sz val="10"/>
        <rFont val="Times New Roman"/>
        <charset val="134"/>
      </rPr>
      <t>204</t>
    </r>
    <r>
      <rPr>
        <sz val="10"/>
        <rFont val="宋体"/>
        <charset val="134"/>
      </rPr>
      <t>户</t>
    </r>
  </si>
  <si>
    <t>44011500BAQF202300000048</t>
  </si>
  <si>
    <r>
      <rPr>
        <sz val="10"/>
        <rFont val="宋体"/>
        <charset val="134"/>
      </rPr>
      <t>广州市南沙区东涌镇大简村郭桂泉等</t>
    </r>
    <r>
      <rPr>
        <sz val="10"/>
        <rFont val="Times New Roman"/>
        <charset val="134"/>
      </rPr>
      <t>112</t>
    </r>
    <r>
      <rPr>
        <sz val="10"/>
        <rFont val="宋体"/>
        <charset val="134"/>
      </rPr>
      <t>户</t>
    </r>
  </si>
  <si>
    <t>44011500BAQF202300000058</t>
  </si>
  <si>
    <r>
      <rPr>
        <sz val="10"/>
        <rFont val="宋体"/>
        <charset val="134"/>
      </rPr>
      <t>广州市南沙区东涌镇细沥村樊仲明等</t>
    </r>
    <r>
      <rPr>
        <sz val="10"/>
        <rFont val="Times New Roman"/>
        <charset val="134"/>
      </rPr>
      <t>139</t>
    </r>
    <r>
      <rPr>
        <sz val="10"/>
        <rFont val="宋体"/>
        <charset val="134"/>
      </rPr>
      <t>户</t>
    </r>
  </si>
  <si>
    <t>44011500BASP202300000019</t>
  </si>
  <si>
    <r>
      <rPr>
        <sz val="10"/>
        <rFont val="宋体"/>
        <charset val="134"/>
      </rPr>
      <t>广州市南沙区东涌镇马克村郭浩生等</t>
    </r>
    <r>
      <rPr>
        <sz val="10"/>
        <rFont val="Times New Roman"/>
        <charset val="134"/>
      </rPr>
      <t>56</t>
    </r>
    <r>
      <rPr>
        <sz val="10"/>
        <rFont val="宋体"/>
        <charset val="134"/>
      </rPr>
      <t>户</t>
    </r>
  </si>
  <si>
    <t>44011500BASP202300000020</t>
  </si>
  <si>
    <r>
      <rPr>
        <sz val="10"/>
        <rFont val="宋体"/>
        <charset val="134"/>
      </rPr>
      <t>广州市南沙区东涌镇鱼窝头村梁瑞英等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户</t>
    </r>
  </si>
  <si>
    <t>44011500BASP202300000027</t>
  </si>
  <si>
    <r>
      <rPr>
        <sz val="10"/>
        <rFont val="宋体"/>
        <charset val="134"/>
      </rPr>
      <t>广州市南沙区东涌镇西樵村郭添铭等</t>
    </r>
    <r>
      <rPr>
        <sz val="10"/>
        <rFont val="Times New Roman"/>
        <charset val="134"/>
      </rPr>
      <t>65</t>
    </r>
    <r>
      <rPr>
        <sz val="10"/>
        <rFont val="宋体"/>
        <charset val="134"/>
      </rPr>
      <t>户</t>
    </r>
  </si>
  <si>
    <t>44011500BASP202300000028</t>
  </si>
  <si>
    <r>
      <rPr>
        <sz val="10"/>
        <rFont val="宋体"/>
        <charset val="134"/>
      </rPr>
      <t>广州市南沙区东涌镇小乌村袁兆棠等</t>
    </r>
    <r>
      <rPr>
        <sz val="10"/>
        <rFont val="Times New Roman"/>
        <charset val="134"/>
      </rPr>
      <t>119</t>
    </r>
    <r>
      <rPr>
        <sz val="10"/>
        <rFont val="宋体"/>
        <charset val="134"/>
      </rPr>
      <t>户</t>
    </r>
  </si>
  <si>
    <t>44011500BASP202300000030</t>
  </si>
  <si>
    <r>
      <rPr>
        <sz val="10"/>
        <rFont val="宋体"/>
        <charset val="134"/>
      </rPr>
      <t>广州市南沙区东涌镇大简村冯锡棠等</t>
    </r>
    <r>
      <rPr>
        <sz val="10"/>
        <rFont val="Times New Roman"/>
        <charset val="134"/>
      </rPr>
      <t>244</t>
    </r>
    <r>
      <rPr>
        <sz val="10"/>
        <rFont val="宋体"/>
        <charset val="134"/>
      </rPr>
      <t>户</t>
    </r>
  </si>
  <si>
    <t>44011500BASP202300000031</t>
  </si>
  <si>
    <r>
      <rPr>
        <sz val="10"/>
        <rFont val="宋体"/>
        <charset val="134"/>
      </rPr>
      <t>广州市南沙区东涌镇万洲村李丽英等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户</t>
    </r>
  </si>
  <si>
    <t>44011500BASP202300000032</t>
  </si>
  <si>
    <r>
      <rPr>
        <sz val="10"/>
        <rFont val="宋体"/>
        <charset val="134"/>
      </rPr>
      <t>黄锡光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户</t>
    </r>
  </si>
  <si>
    <t>44011500BASP202300000034</t>
  </si>
  <si>
    <r>
      <rPr>
        <sz val="10"/>
        <rFont val="宋体"/>
        <charset val="134"/>
      </rPr>
      <t>广州市南沙区东涌镇南涌村林坤有等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户</t>
    </r>
  </si>
  <si>
    <t>44011500BASP202300000038</t>
  </si>
  <si>
    <r>
      <rPr>
        <sz val="10"/>
        <rFont val="宋体"/>
        <charset val="134"/>
      </rPr>
      <t>广州市南沙区东涌镇长莫村冯柳梅等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户</t>
    </r>
  </si>
  <si>
    <t>44011500BASP202300000042</t>
  </si>
  <si>
    <r>
      <rPr>
        <sz val="10"/>
        <rFont val="宋体"/>
        <charset val="134"/>
      </rPr>
      <t>广州市南沙区东涌镇长莫村郭锦荣等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户</t>
    </r>
  </si>
  <si>
    <t>44011500BASP202300000043</t>
  </si>
  <si>
    <r>
      <rPr>
        <sz val="10"/>
        <rFont val="宋体"/>
        <charset val="134"/>
      </rPr>
      <t>广州市南沙区东涌镇东涌村民委员会黄泉等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户</t>
    </r>
  </si>
  <si>
    <t>44011500BASP202300000044</t>
  </si>
  <si>
    <r>
      <rPr>
        <sz val="10"/>
        <rFont val="宋体"/>
        <charset val="134"/>
      </rPr>
      <t>广州市南沙区东涌镇东涌村郭森女等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户</t>
    </r>
  </si>
  <si>
    <t>44011500BASP202300000045</t>
  </si>
  <si>
    <r>
      <rPr>
        <sz val="10"/>
        <rFont val="宋体"/>
        <charset val="134"/>
      </rPr>
      <t>广州市南沙区东涌镇东导村郭嘉明等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户</t>
    </r>
  </si>
  <si>
    <t>44011500BASP202300000047</t>
  </si>
  <si>
    <r>
      <rPr>
        <sz val="10"/>
        <rFont val="宋体"/>
        <charset val="134"/>
      </rPr>
      <t>陈三妹等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户</t>
    </r>
  </si>
  <si>
    <r>
      <rPr>
        <sz val="10"/>
        <rFont val="宋体"/>
        <charset val="134"/>
      </rPr>
      <t>钢结构大棚
简易大棚</t>
    </r>
  </si>
  <si>
    <r>
      <rPr>
        <sz val="10"/>
        <rFont val="宋体"/>
        <charset val="134"/>
      </rPr>
      <t>钢结构大棚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亩；
简易大棚</t>
    </r>
    <r>
      <rPr>
        <sz val="10"/>
        <rFont val="Times New Roman"/>
        <charset val="134"/>
      </rPr>
      <t>111</t>
    </r>
    <r>
      <rPr>
        <sz val="10"/>
        <rFont val="宋体"/>
        <charset val="134"/>
      </rPr>
      <t>亩。</t>
    </r>
  </si>
  <si>
    <t>44011500BVGF2023000014</t>
  </si>
  <si>
    <r>
      <rPr>
        <sz val="10"/>
        <rFont val="宋体"/>
        <charset val="134"/>
      </rPr>
      <t>梁巨明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户</t>
    </r>
  </si>
  <si>
    <r>
      <rPr>
        <sz val="10"/>
        <rFont val="宋体"/>
        <charset val="134"/>
      </rPr>
      <t>简易大棚</t>
    </r>
  </si>
  <si>
    <t>44011500BVGF2023000015</t>
  </si>
  <si>
    <r>
      <rPr>
        <sz val="10"/>
        <rFont val="宋体"/>
        <charset val="134"/>
      </rPr>
      <t>文治国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户</t>
    </r>
  </si>
  <si>
    <r>
      <rPr>
        <sz val="10"/>
        <rFont val="宋体"/>
        <charset val="134"/>
      </rPr>
      <t>高标钢构大棚</t>
    </r>
  </si>
  <si>
    <t>44011500BVGF2023000018</t>
  </si>
  <si>
    <r>
      <rPr>
        <sz val="10"/>
        <rFont val="宋体"/>
        <charset val="134"/>
      </rPr>
      <t>广州市南沙区横沥镇前进村吴森恒等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户</t>
    </r>
  </si>
  <si>
    <r>
      <rPr>
        <sz val="10"/>
        <rFont val="宋体"/>
        <charset val="134"/>
      </rPr>
      <t>横沥镇</t>
    </r>
  </si>
  <si>
    <t>44011500BACY202300000014</t>
  </si>
  <si>
    <r>
      <rPr>
        <sz val="10"/>
        <rFont val="宋体"/>
        <charset val="134"/>
      </rPr>
      <t>广州市南沙区横沥镇冯马三村周建伟等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户</t>
    </r>
  </si>
  <si>
    <t>44011500BAQF202300000064</t>
  </si>
  <si>
    <r>
      <rPr>
        <sz val="10"/>
        <rFont val="宋体"/>
        <charset val="134"/>
      </rPr>
      <t>广州市南沙区横沥镇前进村郭锦波等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户</t>
    </r>
  </si>
  <si>
    <t>44011500BAQF202300000067</t>
  </si>
  <si>
    <r>
      <rPr>
        <sz val="10"/>
        <rFont val="宋体"/>
        <charset val="134"/>
      </rPr>
      <t>广州市南沙区横沥镇新兴村黄妹仔等</t>
    </r>
    <r>
      <rPr>
        <sz val="10"/>
        <rFont val="Times New Roman"/>
        <charset val="134"/>
      </rPr>
      <t>18</t>
    </r>
    <r>
      <rPr>
        <sz val="10"/>
        <rFont val="宋体"/>
        <charset val="134"/>
      </rPr>
      <t>户</t>
    </r>
  </si>
  <si>
    <t>44011500BAQF202300000076</t>
  </si>
  <si>
    <r>
      <rPr>
        <sz val="10"/>
        <rFont val="宋体"/>
        <charset val="134"/>
      </rPr>
      <t>梁兆林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户</t>
    </r>
  </si>
  <si>
    <t>44011500BAQF202300000078</t>
  </si>
  <si>
    <r>
      <rPr>
        <sz val="10"/>
        <rFont val="宋体"/>
        <charset val="134"/>
      </rPr>
      <t>广州市南沙区横沥镇前进村郭善添等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户</t>
    </r>
  </si>
  <si>
    <t>44011500BASP202300000053</t>
  </si>
  <si>
    <r>
      <rPr>
        <sz val="10"/>
        <rFont val="宋体"/>
        <charset val="134"/>
      </rPr>
      <t>罗子俭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户</t>
    </r>
  </si>
  <si>
    <r>
      <rPr>
        <sz val="10"/>
        <rFont val="宋体"/>
        <charset val="134"/>
      </rPr>
      <t>黄阁镇</t>
    </r>
  </si>
  <si>
    <t>44011500BAEU202300000048</t>
  </si>
  <si>
    <r>
      <rPr>
        <sz val="10"/>
        <rFont val="宋体"/>
        <charset val="134"/>
      </rPr>
      <t>广州市南沙区榄核镇顺河村冯锡洪等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户</t>
    </r>
  </si>
  <si>
    <r>
      <rPr>
        <sz val="10"/>
        <rFont val="宋体"/>
        <charset val="134"/>
      </rPr>
      <t>榄核镇</t>
    </r>
  </si>
  <si>
    <t>44011500BACH202300000068</t>
  </si>
  <si>
    <r>
      <rPr>
        <sz val="10"/>
        <rFont val="宋体"/>
        <charset val="134"/>
      </rPr>
      <t>广州市南沙区榄核镇人民村冯伟烽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户</t>
    </r>
  </si>
  <si>
    <t>44011500BACY202300000017</t>
  </si>
  <si>
    <r>
      <rPr>
        <sz val="10"/>
        <rFont val="宋体"/>
        <charset val="134"/>
      </rPr>
      <t>梁炬荣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户</t>
    </r>
  </si>
  <si>
    <r>
      <rPr>
        <sz val="10"/>
        <rFont val="Times New Roman"/>
        <charset val="134"/>
      </rPr>
      <t>140mm</t>
    </r>
    <r>
      <rPr>
        <sz val="10"/>
        <rFont val="宋体"/>
        <charset val="134"/>
      </rPr>
      <t>＜盆径＜</t>
    </r>
    <r>
      <rPr>
        <sz val="10"/>
        <rFont val="Times New Roman"/>
        <charset val="134"/>
      </rPr>
      <t>190mm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120000</t>
    </r>
    <r>
      <rPr>
        <sz val="10"/>
        <rFont val="宋体"/>
        <charset val="134"/>
      </rPr>
      <t>盆；兰花。</t>
    </r>
  </si>
  <si>
    <t>44011500BAEU202300000017</t>
  </si>
  <si>
    <r>
      <rPr>
        <sz val="10"/>
        <rFont val="宋体"/>
        <charset val="134"/>
      </rPr>
      <t>郭伟棠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户</t>
    </r>
  </si>
  <si>
    <r>
      <rPr>
        <sz val="10"/>
        <rFont val="Times New Roman"/>
        <charset val="134"/>
      </rPr>
      <t>140mm</t>
    </r>
    <r>
      <rPr>
        <sz val="10"/>
        <rFont val="宋体"/>
        <charset val="134"/>
      </rPr>
      <t>＜盆径＜</t>
    </r>
    <r>
      <rPr>
        <sz val="10"/>
        <rFont val="Times New Roman"/>
        <charset val="134"/>
      </rPr>
      <t>190mm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54000</t>
    </r>
    <r>
      <rPr>
        <sz val="10"/>
        <rFont val="宋体"/>
        <charset val="134"/>
      </rPr>
      <t>盆；兰花。</t>
    </r>
  </si>
  <si>
    <t>44011500BAEU202300000018</t>
  </si>
  <si>
    <r>
      <rPr>
        <sz val="10"/>
        <rFont val="宋体"/>
        <charset val="134"/>
      </rPr>
      <t>广州市南沙区榄核镇上坭村卢细春等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户</t>
    </r>
  </si>
  <si>
    <r>
      <rPr>
        <sz val="10"/>
        <rFont val="宋体"/>
        <charset val="134"/>
      </rPr>
      <t>盆径：大于</t>
    </r>
    <r>
      <rPr>
        <sz val="10"/>
        <rFont val="Times New Roman"/>
        <charset val="134"/>
      </rPr>
      <t>190mm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119380</t>
    </r>
    <r>
      <rPr>
        <sz val="10"/>
        <rFont val="宋体"/>
        <charset val="134"/>
      </rPr>
      <t>盆；狐尾天冬、年桔等。</t>
    </r>
  </si>
  <si>
    <t>44011500BAEU202300000045</t>
  </si>
  <si>
    <r>
      <rPr>
        <sz val="10"/>
        <rFont val="宋体"/>
        <charset val="134"/>
      </rPr>
      <t>广州市南沙区榄核镇上坭村周志强等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户</t>
    </r>
  </si>
  <si>
    <t>44011500BAEU202300000046</t>
  </si>
  <si>
    <r>
      <rPr>
        <sz val="10"/>
        <rFont val="宋体"/>
        <charset val="134"/>
      </rPr>
      <t>广州市南沙区榄核镇坳尾村高顺洪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户</t>
    </r>
  </si>
  <si>
    <t>44011500BAEU202300000051</t>
  </si>
  <si>
    <r>
      <rPr>
        <sz val="10"/>
        <rFont val="宋体"/>
        <charset val="134"/>
      </rPr>
      <t>广州市南沙区榄核镇上坭村周杏欢等</t>
    </r>
    <r>
      <rPr>
        <sz val="10"/>
        <rFont val="Times New Roman"/>
        <charset val="134"/>
      </rPr>
      <t>37</t>
    </r>
    <r>
      <rPr>
        <sz val="10"/>
        <rFont val="宋体"/>
        <charset val="134"/>
      </rPr>
      <t>户</t>
    </r>
  </si>
  <si>
    <t>44011500BAQF202300000065</t>
  </si>
  <si>
    <r>
      <rPr>
        <sz val="10"/>
        <rFont val="宋体"/>
        <charset val="134"/>
      </rPr>
      <t>广州市南沙区榄核镇坳尾村黄爱群等</t>
    </r>
    <r>
      <rPr>
        <sz val="10"/>
        <rFont val="Times New Roman"/>
        <charset val="134"/>
      </rPr>
      <t>32</t>
    </r>
    <r>
      <rPr>
        <sz val="10"/>
        <rFont val="宋体"/>
        <charset val="134"/>
      </rPr>
      <t>户</t>
    </r>
  </si>
  <si>
    <t>44011500BAQF202300000075</t>
  </si>
  <si>
    <r>
      <rPr>
        <sz val="10"/>
        <rFont val="宋体"/>
        <charset val="134"/>
      </rPr>
      <t>广东利泰智农农业科技有限公司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户</t>
    </r>
  </si>
  <si>
    <t>44011500BAQF202300000119</t>
  </si>
  <si>
    <r>
      <rPr>
        <sz val="10"/>
        <rFont val="宋体"/>
        <charset val="134"/>
      </rPr>
      <t>郭桂钊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户</t>
    </r>
  </si>
  <si>
    <t>44011500BAQF202300000120</t>
  </si>
  <si>
    <r>
      <rPr>
        <sz val="10"/>
        <rFont val="宋体"/>
        <charset val="134"/>
      </rPr>
      <t>广州市南沙区榄核镇上坭村冯惠萍等</t>
    </r>
    <r>
      <rPr>
        <sz val="10"/>
        <rFont val="Times New Roman"/>
        <charset val="134"/>
      </rPr>
      <t>42</t>
    </r>
    <r>
      <rPr>
        <sz val="10"/>
        <rFont val="宋体"/>
        <charset val="134"/>
      </rPr>
      <t>户</t>
    </r>
  </si>
  <si>
    <t>44011500BASP202300000029</t>
  </si>
  <si>
    <r>
      <rPr>
        <sz val="10"/>
        <rFont val="宋体"/>
        <charset val="134"/>
      </rPr>
      <t>广州市南沙区榄核镇大坳村霍桂胜等</t>
    </r>
    <r>
      <rPr>
        <sz val="10"/>
        <rFont val="Times New Roman"/>
        <charset val="134"/>
      </rPr>
      <t>25</t>
    </r>
    <r>
      <rPr>
        <sz val="10"/>
        <rFont val="宋体"/>
        <charset val="134"/>
      </rPr>
      <t>户</t>
    </r>
  </si>
  <si>
    <t>44011500BASP202300000035</t>
  </si>
  <si>
    <r>
      <rPr>
        <sz val="10"/>
        <rFont val="宋体"/>
        <charset val="134"/>
      </rPr>
      <t>广州市南沙区榄核镇人民村杨耀华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户</t>
    </r>
  </si>
  <si>
    <t>44011500BASP202300000036</t>
  </si>
  <si>
    <r>
      <rPr>
        <sz val="10"/>
        <rFont val="宋体"/>
        <charset val="134"/>
      </rPr>
      <t>广州市南沙区榄核镇九比村高振华等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户</t>
    </r>
  </si>
  <si>
    <t>44011500BASP202300000037</t>
  </si>
  <si>
    <r>
      <rPr>
        <sz val="10"/>
        <rFont val="宋体"/>
        <charset val="134"/>
      </rPr>
      <t>广州市南沙区榄核镇平稳村冯桂女等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户</t>
    </r>
  </si>
  <si>
    <t>44011500BASP202300000039</t>
  </si>
  <si>
    <r>
      <rPr>
        <sz val="10"/>
        <rFont val="宋体"/>
        <charset val="134"/>
      </rPr>
      <t>广州市南沙区榄核镇顺河村霍锡荣等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户</t>
    </r>
  </si>
  <si>
    <t>44011500BASP202300000040</t>
  </si>
  <si>
    <r>
      <rPr>
        <sz val="10"/>
        <rFont val="宋体"/>
        <charset val="134"/>
      </rPr>
      <t>广州市南沙区榄核镇顺河村吴景新等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户</t>
    </r>
  </si>
  <si>
    <t>44011500BASP202300000041</t>
  </si>
  <si>
    <r>
      <rPr>
        <sz val="10"/>
        <rFont val="宋体"/>
        <charset val="134"/>
      </rPr>
      <t>郭炳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户</t>
    </r>
  </si>
  <si>
    <t>44011500BASP202300000046</t>
  </si>
  <si>
    <r>
      <rPr>
        <sz val="10"/>
        <rFont val="宋体"/>
        <charset val="134"/>
      </rPr>
      <t>梁耀森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户</t>
    </r>
  </si>
  <si>
    <t>44011500BASP202300000048</t>
  </si>
  <si>
    <r>
      <rPr>
        <sz val="10"/>
        <rFont val="宋体"/>
        <charset val="134"/>
      </rPr>
      <t>卢小凤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户</t>
    </r>
  </si>
  <si>
    <t>44011500BASP202300000049</t>
  </si>
  <si>
    <r>
      <rPr>
        <sz val="10"/>
        <rFont val="宋体"/>
        <charset val="134"/>
      </rPr>
      <t>广州市南沙区榄核镇坳尾村黄爱群等</t>
    </r>
    <r>
      <rPr>
        <sz val="10"/>
        <rFont val="Times New Roman"/>
        <charset val="134"/>
      </rPr>
      <t>51</t>
    </r>
    <r>
      <rPr>
        <sz val="10"/>
        <rFont val="宋体"/>
        <charset val="134"/>
      </rPr>
      <t>户</t>
    </r>
  </si>
  <si>
    <t>44011500BASP202300000050</t>
  </si>
  <si>
    <r>
      <rPr>
        <sz val="10"/>
        <rFont val="宋体"/>
        <charset val="134"/>
      </rPr>
      <t>郭桂泉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户</t>
    </r>
  </si>
  <si>
    <t>44011500BASP202300000051</t>
  </si>
  <si>
    <r>
      <rPr>
        <sz val="10"/>
        <rFont val="宋体"/>
        <charset val="134"/>
      </rPr>
      <t>广州市南沙区榄核镇万安村郭桂流等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户</t>
    </r>
  </si>
  <si>
    <t>44011500BASP202300000052</t>
  </si>
  <si>
    <t>44011500BVGF2023000016</t>
  </si>
  <si>
    <r>
      <rPr>
        <sz val="10"/>
        <rFont val="宋体"/>
        <charset val="134"/>
      </rPr>
      <t>陈仲贤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户</t>
    </r>
  </si>
  <si>
    <t>44011500BVGF2023000017</t>
  </si>
  <si>
    <r>
      <rPr>
        <sz val="10"/>
        <rFont val="宋体"/>
        <charset val="134"/>
      </rPr>
      <t>王庆锋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户</t>
    </r>
  </si>
  <si>
    <r>
      <rPr>
        <sz val="10"/>
        <rFont val="宋体"/>
        <charset val="134"/>
      </rPr>
      <t>万顷沙镇</t>
    </r>
  </si>
  <si>
    <t>44011500BAEU202300000052</t>
  </si>
  <si>
    <r>
      <rPr>
        <sz val="10"/>
        <rFont val="宋体"/>
        <charset val="134"/>
      </rPr>
      <t>广州市南沙区万顷沙镇工程村陈金华等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户</t>
    </r>
  </si>
  <si>
    <t>44011500BAQF202300000046</t>
  </si>
  <si>
    <r>
      <rPr>
        <sz val="10"/>
        <rFont val="宋体"/>
        <charset val="134"/>
      </rPr>
      <t>广州市南沙区万顷沙镇工程村陈金华等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户</t>
    </r>
  </si>
  <si>
    <t>44011500BAQF202300000047</t>
  </si>
  <si>
    <r>
      <rPr>
        <sz val="10"/>
        <rFont val="宋体"/>
        <charset val="134"/>
      </rPr>
      <t>广州市南沙区万顷沙镇同兴村民委黎汉明等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户</t>
    </r>
  </si>
  <si>
    <t>44011500BAQF202300000059</t>
  </si>
  <si>
    <r>
      <rPr>
        <sz val="10"/>
        <rFont val="宋体"/>
        <charset val="134"/>
      </rPr>
      <t>广州市南沙区万顷沙镇民建村郭莲弟等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户</t>
    </r>
  </si>
  <si>
    <t>44011500BAQF202300000060</t>
  </si>
  <si>
    <r>
      <rPr>
        <sz val="10"/>
        <rFont val="宋体"/>
        <charset val="134"/>
      </rPr>
      <t>广州市南沙区万顷沙镇民建村梁伟忠等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户</t>
    </r>
  </si>
  <si>
    <t>44011500BAQF202300000061</t>
  </si>
  <si>
    <r>
      <rPr>
        <sz val="10"/>
        <rFont val="宋体"/>
        <charset val="134"/>
      </rPr>
      <t>广州市南沙区万顷沙镇年丰村冯容妹等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户</t>
    </r>
  </si>
  <si>
    <t>44011500BAQF202300000062</t>
  </si>
  <si>
    <r>
      <rPr>
        <sz val="10"/>
        <rFont val="宋体"/>
        <charset val="134"/>
      </rPr>
      <t>广州市南沙区万顷沙镇民立村冯福祥等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户</t>
    </r>
  </si>
  <si>
    <t>44011500BAQF202300000063</t>
  </si>
  <si>
    <r>
      <rPr>
        <sz val="10"/>
        <rFont val="宋体"/>
        <charset val="134"/>
      </rPr>
      <t>广州市南沙区万顷沙镇新安村梁淑芬等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户</t>
    </r>
  </si>
  <si>
    <t>44011500BAQF202300000068</t>
  </si>
  <si>
    <r>
      <rPr>
        <sz val="10"/>
        <rFont val="宋体"/>
        <charset val="134"/>
      </rPr>
      <t>林华胜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户</t>
    </r>
  </si>
  <si>
    <t>44011500BAQF202300000069</t>
  </si>
  <si>
    <r>
      <rPr>
        <sz val="10"/>
        <rFont val="宋体"/>
        <charset val="134"/>
      </rPr>
      <t>郭秋星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户</t>
    </r>
  </si>
  <si>
    <t>44011500BAQF202300000077</t>
  </si>
  <si>
    <r>
      <rPr>
        <sz val="10"/>
        <rFont val="宋体"/>
        <charset val="134"/>
      </rPr>
      <t>广州翔晟园林有限公司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户</t>
    </r>
  </si>
  <si>
    <r>
      <rPr>
        <sz val="10"/>
        <rFont val="宋体"/>
        <charset val="134"/>
      </rPr>
      <t>珠江街道</t>
    </r>
  </si>
  <si>
    <t>44011500BACH202300000070</t>
  </si>
  <si>
    <r>
      <rPr>
        <sz val="10"/>
        <rFont val="宋体"/>
        <charset val="134"/>
      </rPr>
      <t>广州市建龙农业科技发展有限公司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户</t>
    </r>
  </si>
  <si>
    <t>44011500BACH202300000071</t>
  </si>
  <si>
    <r>
      <rPr>
        <b/>
        <sz val="10"/>
        <rFont val="宋体"/>
        <charset val="134"/>
      </rPr>
      <t>合计：</t>
    </r>
  </si>
  <si>
    <r>
      <rPr>
        <b/>
        <sz val="22"/>
        <rFont val="宋体"/>
        <charset val="134"/>
        <scheme val="major"/>
      </rPr>
      <t>广州市南沙区政策性</t>
    </r>
    <r>
      <rPr>
        <b/>
        <u/>
        <sz val="22"/>
        <rFont val="宋体"/>
        <charset val="134"/>
        <scheme val="major"/>
      </rPr>
      <t>种植类、设施农业</t>
    </r>
    <r>
      <rPr>
        <b/>
        <sz val="22"/>
        <rFont val="宋体"/>
        <charset val="134"/>
        <scheme val="major"/>
      </rPr>
      <t>保险承保明细表</t>
    </r>
  </si>
  <si>
    <r>
      <rPr>
        <sz val="10"/>
        <rFont val="宋体"/>
        <charset val="134"/>
      </rPr>
      <t>统计季度：</t>
    </r>
    <r>
      <rPr>
        <u/>
        <sz val="10"/>
        <rFont val="宋体"/>
        <charset val="134"/>
      </rPr>
      <t>2023</t>
    </r>
    <r>
      <rPr>
        <sz val="10"/>
        <rFont val="宋体"/>
        <charset val="134"/>
      </rPr>
      <t>年</t>
    </r>
    <r>
      <rPr>
        <u/>
        <sz val="10"/>
        <rFont val="宋体"/>
        <charset val="134"/>
      </rPr>
      <t xml:space="preserve"> 三 </t>
    </r>
    <r>
      <rPr>
        <sz val="10"/>
        <rFont val="宋体"/>
        <charset val="134"/>
      </rPr>
      <t>季度； 承保总户数：</t>
    </r>
    <r>
      <rPr>
        <u/>
        <sz val="10"/>
        <rFont val="宋体"/>
        <charset val="134"/>
      </rPr>
      <t xml:space="preserve">2663 </t>
    </r>
    <r>
      <rPr>
        <sz val="10"/>
        <rFont val="宋体"/>
        <charset val="134"/>
      </rPr>
      <t xml:space="preserve">户次                                                                                                                              </t>
    </r>
  </si>
  <si>
    <t>广州市南沙区东涌镇天益村高进杰等2户</t>
  </si>
  <si>
    <t>东涌镇</t>
  </si>
  <si>
    <r>
      <rPr>
        <sz val="10"/>
        <rFont val="宋体"/>
        <charset val="134"/>
      </rPr>
      <t>保单生成时间：</t>
    </r>
    <r>
      <rPr>
        <sz val="10"/>
        <rFont val="Times New Roman"/>
        <charset val="134"/>
      </rPr>
      <t>2023-07-12</t>
    </r>
  </si>
  <si>
    <t>广州市南沙区榄核镇顺河村冯锡洪等3户</t>
  </si>
  <si>
    <t>榄核镇</t>
  </si>
  <si>
    <r>
      <rPr>
        <sz val="10"/>
        <rFont val="宋体"/>
        <charset val="134"/>
      </rPr>
      <t>保单生成时间：</t>
    </r>
    <r>
      <rPr>
        <sz val="10"/>
        <rFont val="Times New Roman"/>
        <charset val="134"/>
      </rPr>
      <t>2023-07-07</t>
    </r>
  </si>
  <si>
    <t>广州翔晟园林有限公司1户</t>
  </si>
  <si>
    <t>珠江街道</t>
  </si>
  <si>
    <t>保单生成时间：2023-07-12</t>
  </si>
  <si>
    <t>广州市建龙农业科技发展有限公司1户</t>
  </si>
  <si>
    <r>
      <rPr>
        <sz val="10"/>
        <rFont val="宋体"/>
        <charset val="134"/>
      </rPr>
      <t>保单生成时间：</t>
    </r>
    <r>
      <rPr>
        <sz val="10"/>
        <rFont val="Times New Roman"/>
        <charset val="134"/>
      </rPr>
      <t>2023-07-13</t>
    </r>
  </si>
  <si>
    <t>广东东升农场有限公司1户</t>
  </si>
  <si>
    <t>大岗镇</t>
  </si>
  <si>
    <t>广州市南沙区大岗镇庙贝村冯泽林1户</t>
  </si>
  <si>
    <t>广州市南沙区东涌镇天益村冼耀文等4户</t>
  </si>
  <si>
    <t>广州市南沙区东涌镇小乌村梁银妹等7户</t>
  </si>
  <si>
    <t>广州市南沙区东涌镇大简村马秀仔等14户</t>
  </si>
  <si>
    <t>广州市南沙区横沥镇前进村吴森恒等12户</t>
  </si>
  <si>
    <t>横沥镇</t>
  </si>
  <si>
    <t>广州市南沙区榄核镇人民村冯伟烽1户</t>
  </si>
  <si>
    <t>广州市南沙区大岗镇庙青村郭志明等23户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</si>
  <si>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年第二季度高保额方案</t>
    </r>
  </si>
  <si>
    <t>广州市南沙区大岗镇新沙村郭兆荣等202户</t>
  </si>
  <si>
    <t>广州市南沙区大岗镇灵山村梁伟标等7户</t>
  </si>
  <si>
    <t>广州市南沙区大岗镇中埠村梁少华等6户</t>
  </si>
  <si>
    <t>广州市南沙区大岗镇高沙村何锦原等247户</t>
  </si>
  <si>
    <t>广州市南沙区大岗镇东隆村黎锐辉等12户</t>
  </si>
  <si>
    <t>广州市南沙区大岗镇南顺一村梁伟民等12户</t>
  </si>
  <si>
    <t>广州市南沙区东涌镇大同村梁秋萍等6户</t>
  </si>
  <si>
    <t>广州市南沙区东涌镇石排村民委员会李四妹1户</t>
  </si>
  <si>
    <t>广州市南沙区东涌镇石基村黄柳娇等3户</t>
  </si>
  <si>
    <t>广州市南沙区东涌镇大稳村何志钊等2户</t>
  </si>
  <si>
    <t>广州市南沙区横沥镇新兴村黄嘉权等9户</t>
  </si>
  <si>
    <t>广州市南沙区东涌镇细沥村樊仲明等139户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</si>
  <si>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年第三季度低保额方案</t>
    </r>
  </si>
  <si>
    <t>广州市南沙区东涌镇马克村郭浩生等56户</t>
  </si>
  <si>
    <t>广州市南沙区东涌镇西樵村郭添铭等65户</t>
  </si>
  <si>
    <t>广州市南沙区东涌镇大简村冯锡棠等244户</t>
  </si>
  <si>
    <t>黄锡光1户</t>
  </si>
  <si>
    <t>广州市南沙区东涌镇长莫村冯柳梅等2户</t>
  </si>
  <si>
    <t>广州市南沙区东涌镇东涌村民委员会黄泉等3户</t>
  </si>
  <si>
    <t>广州市南沙区横沥镇前进村郭善添等6户</t>
  </si>
  <si>
    <t>广州市南沙区榄核镇顺河村吴景新等5户</t>
  </si>
  <si>
    <t>郭桂泉1户</t>
  </si>
  <si>
    <t>广州市南沙区大岗镇新沙村陈展涛等31户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</si>
  <si>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年第三季度高保额方案</t>
    </r>
  </si>
  <si>
    <t>广州市南沙区大岗镇新围村罗伟明1户</t>
  </si>
  <si>
    <t>广州市南沙区大岗镇南村坊村林桂萍等4户</t>
  </si>
  <si>
    <t>广州市南沙区大岗镇大岗村郭志堂等3户</t>
  </si>
  <si>
    <t>广州市南沙区大岗镇庙贝村陈树根等16户</t>
  </si>
  <si>
    <t>广州市南沙区大岗镇南顺二村周志伟等8户</t>
  </si>
  <si>
    <t>广州市南沙区大岗镇龙古村冯桂娟等31户</t>
  </si>
  <si>
    <t>广州市南沙区东涌镇鱼窝头村梁瑞英等5户</t>
  </si>
  <si>
    <t>广州市南沙区东涌镇小乌村袁兆棠等119户</t>
  </si>
  <si>
    <t>广州市南沙区东涌镇万洲村李丽英等11户</t>
  </si>
  <si>
    <t>广州市南沙区东涌镇南涌村林坤有等2户</t>
  </si>
  <si>
    <t>广州市南沙区东涌镇长莫村郭锦荣等3户</t>
  </si>
  <si>
    <t>广州市南沙区东涌镇东涌村郭森女等4户</t>
  </si>
  <si>
    <t>广州市南沙区东涌镇东导村郭嘉明等3户</t>
  </si>
  <si>
    <t>广州市南沙区榄核镇上坭村冯惠萍等42户</t>
  </si>
  <si>
    <t>广州市南沙区榄核镇大坳村霍桂胜等25户</t>
  </si>
  <si>
    <t>广州市南沙区榄核镇人民村杨耀华1户</t>
  </si>
  <si>
    <t>广州市南沙区榄核镇九比村高振华等2户</t>
  </si>
  <si>
    <t>广州市南沙区榄核镇平稳村冯桂女等2户</t>
  </si>
  <si>
    <t>广州市南沙区榄核镇顺河村霍锡荣等20户</t>
  </si>
  <si>
    <t>郭炳1户</t>
  </si>
  <si>
    <t>梁耀森1户</t>
  </si>
  <si>
    <t>卢小凤1户</t>
  </si>
  <si>
    <t>广州市南沙区榄核镇坳尾村黄爱群等51户</t>
  </si>
  <si>
    <t>广州市南沙区榄核镇万安村郭桂流等3户</t>
  </si>
  <si>
    <t>广州市南沙区大岗镇北流村惠洪等6户</t>
  </si>
  <si>
    <t>广州市南沙区大岗镇南顺一村郭金海等4户</t>
  </si>
  <si>
    <t>广州市南沙区大岗镇南村坊村杨瑞梅等2户</t>
  </si>
  <si>
    <t>黄静1户</t>
  </si>
  <si>
    <t>广州市南沙区大岗镇庙贝村冯广财等7户</t>
  </si>
  <si>
    <t>广州市南沙区大岗镇客家村刘建等3户</t>
  </si>
  <si>
    <t>广州市南沙区大岗镇南顺二村吴锦松1户</t>
  </si>
  <si>
    <t>广州市南沙区大岗镇东隆村郭金海等3户</t>
  </si>
  <si>
    <t>广州市南沙区大岗镇大岗村黄小平等42户</t>
  </si>
  <si>
    <t>广州市南沙区东涌镇天益村郭剑峰等3户</t>
  </si>
  <si>
    <t>广州市南沙区东涌镇小乌村梁华标等12户</t>
  </si>
  <si>
    <t>麦伟雄1户</t>
  </si>
  <si>
    <t>罗子俭1户</t>
  </si>
  <si>
    <t>黄阁镇</t>
  </si>
  <si>
    <t>广州市南沙区榄核镇上坭村周志强等4户</t>
  </si>
  <si>
    <t>广州市南沙区榄核镇坳尾村高顺洪1户</t>
  </si>
  <si>
    <t>王庆锋1户</t>
  </si>
  <si>
    <t>万顷沙镇</t>
  </si>
  <si>
    <t>广州市南沙区大岗镇南顺二村黎尾根等5户</t>
  </si>
  <si>
    <t>广州市南沙区大岗镇庙贝村陈焯培1户</t>
  </si>
  <si>
    <t>广州市南沙区大岗镇南顺一村王显林等29户</t>
  </si>
  <si>
    <t>广州市南沙区大岗镇新围村梁锐文等9户</t>
  </si>
  <si>
    <t>广州市南沙区大岗镇东隆村劳文芳等16户</t>
  </si>
  <si>
    <t>广州市南沙区大岗镇南村坊村民陈彬林等4户</t>
  </si>
  <si>
    <t>广州市南沙区大岗镇龙古村陈家敏等2户</t>
  </si>
  <si>
    <t>广州市南沙区大岗镇新围村周锡基1户</t>
  </si>
  <si>
    <t>广州市南沙区大岗镇大岗村林锦标1户</t>
  </si>
  <si>
    <t>广州市南沙区东涌镇天益村黄凤冰等4户</t>
  </si>
  <si>
    <t>广州市南沙区东涌镇小乌村吴汉华等5户</t>
  </si>
  <si>
    <t>广州市南沙区榄核镇上坭村卢细春等15户</t>
  </si>
  <si>
    <t>广州市南沙区大岗镇南顺一村王显林等28户</t>
  </si>
  <si>
    <t>广州市南沙区大岗镇大岗村张长记1户</t>
  </si>
  <si>
    <t>广州市南沙区大岗镇庙贝村刘阳生等5户</t>
  </si>
  <si>
    <t>广州市南沙区大岗镇南顺二村陈荣漳1户</t>
  </si>
  <si>
    <t>广州市南沙区大岗镇南村坊村黎永锋等3户</t>
  </si>
  <si>
    <t>广州市南沙区东涌镇小乌村郭波仔等5户</t>
  </si>
  <si>
    <t>梁炬荣1户</t>
  </si>
  <si>
    <t>郭伟棠1户</t>
  </si>
  <si>
    <t>梁巨明1户</t>
  </si>
  <si>
    <r>
      <rPr>
        <sz val="10"/>
        <rFont val="宋体"/>
        <charset val="134"/>
      </rPr>
      <t>签单日期：</t>
    </r>
    <r>
      <rPr>
        <sz val="10"/>
        <rFont val="Times New Roman"/>
        <charset val="134"/>
      </rPr>
      <t>2023-08-08</t>
    </r>
  </si>
  <si>
    <t>陈仲贤1户</t>
  </si>
  <si>
    <t>陈三妹等6户</t>
  </si>
  <si>
    <t>钢结构大棚
简易大棚</t>
  </si>
  <si>
    <t>文治国1户</t>
  </si>
  <si>
    <t>广东利泰智农农业科技有限公司1户</t>
  </si>
  <si>
    <t>广州市南沙区东涌镇西樵村郭添铭等204户</t>
  </si>
  <si>
    <t>低保额</t>
  </si>
  <si>
    <t>广州市南沙区东涌镇大简村郭桂泉等112户</t>
  </si>
  <si>
    <t>广州市南沙区横沥镇冯马三村周建伟等12户</t>
  </si>
  <si>
    <t>广州市南沙区横沥镇前进村郭锦波等24户</t>
  </si>
  <si>
    <t>广州市南沙区横沥镇新兴村黄妹仔等18户</t>
  </si>
  <si>
    <t>梁兆林1户</t>
  </si>
  <si>
    <t>广州市南沙区榄核镇上坭村周杏欢等37户</t>
  </si>
  <si>
    <t>郭桂钊1户</t>
  </si>
  <si>
    <t>广州市南沙区万顷沙镇民建村梁伟忠等3户</t>
  </si>
  <si>
    <t>广州市南沙区万顷沙镇民立村冯福祥等30户</t>
  </si>
  <si>
    <t>林华胜1户</t>
  </si>
  <si>
    <t>郭秋星1户</t>
  </si>
  <si>
    <t>广州市南沙区大岗镇新沙村冯杏妹等54户</t>
  </si>
  <si>
    <t>高保额</t>
  </si>
  <si>
    <t>杨镜彬1户</t>
  </si>
  <si>
    <t>广州市南沙区大岗镇新围村黄银英等14户</t>
  </si>
  <si>
    <t>梁伟良1户</t>
  </si>
  <si>
    <t>广州市南沙区大岗镇庙贝村何焕娣等34户</t>
  </si>
  <si>
    <t>广州市南沙区大岗镇南顺二村蒋忠明等29户</t>
  </si>
  <si>
    <t>广州市南沙区大岗镇南村坊村袁丽芬等14户</t>
  </si>
  <si>
    <t>广州市南沙区大岗镇龙古村陈应辉等18户</t>
  </si>
  <si>
    <t>广州市南沙区大岗镇大岗村梁艮英等185户</t>
  </si>
  <si>
    <t>广州市南沙区大岗镇客家村梁木金等47户</t>
  </si>
  <si>
    <t>广州市南沙区榄核镇坳尾村黄爱群等32户</t>
  </si>
  <si>
    <t>广州市南沙区万顷沙镇工程村陈金华等10户</t>
  </si>
  <si>
    <t>广州市南沙区万顷沙镇工程村陈金华等8户</t>
  </si>
  <si>
    <t>广州市南沙区万顷沙镇同兴村民委黎汉明等20户</t>
  </si>
  <si>
    <t>广州市南沙区万顷沙镇民建村郭莲弟等11户</t>
  </si>
  <si>
    <t>广州市南沙区万顷沙镇年丰村冯容妹等5户</t>
  </si>
  <si>
    <t>广州市南沙区万顷沙镇新安村梁淑芬等7户</t>
  </si>
  <si>
    <r>
      <rPr>
        <sz val="10"/>
        <rFont val="宋体"/>
        <charset val="134"/>
      </rPr>
      <t>统计季度：</t>
    </r>
    <r>
      <rPr>
        <u/>
        <sz val="10"/>
        <rFont val="宋体"/>
        <charset val="134"/>
      </rPr>
      <t>2023</t>
    </r>
    <r>
      <rPr>
        <sz val="10"/>
        <rFont val="宋体"/>
        <charset val="134"/>
      </rPr>
      <t>年</t>
    </r>
    <r>
      <rPr>
        <u/>
        <sz val="10"/>
        <rFont val="宋体"/>
        <charset val="134"/>
      </rPr>
      <t xml:space="preserve"> 三 </t>
    </r>
    <r>
      <rPr>
        <sz val="10"/>
        <rFont val="宋体"/>
        <charset val="134"/>
      </rPr>
      <t>季度； 承保总户数：</t>
    </r>
    <r>
      <rPr>
        <u/>
        <sz val="10"/>
        <rFont val="宋体"/>
        <charset val="134"/>
      </rPr>
      <t xml:space="preserve">2663 </t>
    </r>
    <r>
      <rPr>
        <sz val="10"/>
        <rFont val="宋体"/>
        <charset val="134"/>
      </rPr>
      <t xml:space="preserve">户                                                                                                                              </t>
    </r>
  </si>
  <si>
    <r>
      <rPr>
        <sz val="10"/>
        <rFont val="宋体"/>
        <charset val="134"/>
      </rPr>
      <t>提标增加保额部分保费，由市、区按照现行财政体制分担，中央级资金不参加分担。</t>
    </r>
  </si>
  <si>
    <t>44011500BASP202300000001</t>
  </si>
  <si>
    <t>44011500BASP202300000002</t>
  </si>
  <si>
    <t>44011500BASP202300000003</t>
  </si>
  <si>
    <t>44011500BASP202300000004</t>
  </si>
  <si>
    <t>44011500BASP202300000005</t>
  </si>
  <si>
    <t>44011500BASP202300000012</t>
  </si>
  <si>
    <t>44011500BASP202300000018</t>
  </si>
  <si>
    <t>44011500BASP202300000007</t>
  </si>
  <si>
    <t>44011500BASP202300000008</t>
  </si>
  <si>
    <t>44011500BASP202300000015</t>
  </si>
  <si>
    <t>44011500BASP202300000016</t>
  </si>
  <si>
    <t>44011500BASP202300000014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</si>
</sst>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"/>
    <numFmt numFmtId="177" formatCode="0.00_ "/>
    <numFmt numFmtId="178" formatCode="yyyy/m/d;@"/>
    <numFmt numFmtId="179" formatCode="0.00_);[Red]\(0.00\)"/>
    <numFmt numFmtId="180" formatCode="0.00;[Red]0.00"/>
  </numFmts>
  <fonts count="39"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2"/>
      <name val="宋体"/>
      <charset val="134"/>
      <scheme val="maj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Times New Roman"/>
      <charset val="134"/>
    </font>
    <font>
      <sz val="10"/>
      <color indexed="8"/>
      <name val="Times New Roman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b/>
      <sz val="10"/>
      <name val="Times New Roman"/>
      <charset val="134"/>
    </font>
    <font>
      <sz val="12"/>
      <name val="Times New Roman"/>
      <charset val="134"/>
    </font>
    <font>
      <b/>
      <sz val="2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宋体"/>
      <charset val="134"/>
    </font>
    <font>
      <b/>
      <u/>
      <sz val="22"/>
      <name val="宋体"/>
      <charset val="134"/>
    </font>
    <font>
      <b/>
      <u/>
      <sz val="22"/>
      <name val="宋体"/>
      <charset val="134"/>
      <scheme val="major"/>
    </font>
    <font>
      <u/>
      <sz val="10"/>
      <name val="宋体"/>
      <charset val="134"/>
    </font>
    <font>
      <u/>
      <sz val="10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5" borderId="1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8" applyNumberFormat="0" applyAlignment="0" applyProtection="0">
      <alignment vertical="center"/>
    </xf>
    <xf numFmtId="0" fontId="22" fillId="7" borderId="19" applyNumberFormat="0" applyAlignment="0" applyProtection="0">
      <alignment vertical="center"/>
    </xf>
    <xf numFmtId="0" fontId="23" fillId="7" borderId="18" applyNumberFormat="0" applyAlignment="0" applyProtection="0">
      <alignment vertical="center"/>
    </xf>
    <xf numFmtId="0" fontId="24" fillId="8" borderId="20" applyNumberFormat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0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32" fillId="0" borderId="0">
      <alignment vertical="center"/>
    </xf>
    <xf numFmtId="0" fontId="32" fillId="0" borderId="0">
      <alignment vertical="center"/>
    </xf>
  </cellStyleXfs>
  <cellXfs count="127">
    <xf numFmtId="0" fontId="0" fillId="0" borderId="0" xfId="0">
      <alignment vertical="center"/>
    </xf>
    <xf numFmtId="2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2" borderId="0" xfId="50" applyFill="1">
      <alignment vertical="center"/>
    </xf>
    <xf numFmtId="0" fontId="1" fillId="3" borderId="0" xfId="50" applyFill="1">
      <alignment vertical="center"/>
    </xf>
    <xf numFmtId="0" fontId="1" fillId="4" borderId="0" xfId="50" applyFill="1">
      <alignment vertical="center"/>
    </xf>
    <xf numFmtId="0" fontId="1" fillId="0" borderId="0" xfId="50">
      <alignment vertical="center"/>
    </xf>
    <xf numFmtId="177" fontId="1" fillId="0" borderId="0" xfId="50" applyNumberFormat="1" applyAlignment="1">
      <alignment horizontal="center" vertical="center"/>
    </xf>
    <xf numFmtId="0" fontId="1" fillId="0" borderId="0" xfId="50" applyAlignment="1">
      <alignment horizontal="center" vertical="center"/>
    </xf>
    <xf numFmtId="177" fontId="1" fillId="0" borderId="0" xfId="50" applyNumberFormat="1">
      <alignment vertical="center"/>
    </xf>
    <xf numFmtId="0" fontId="2" fillId="0" borderId="0" xfId="50" applyFont="1" applyAlignment="1">
      <alignment horizontal="left" vertical="center"/>
    </xf>
    <xf numFmtId="0" fontId="2" fillId="0" borderId="0" xfId="50" applyFont="1">
      <alignment vertical="center"/>
    </xf>
    <xf numFmtId="177" fontId="2" fillId="0" borderId="0" xfId="50" applyNumberFormat="1" applyFont="1" applyAlignment="1">
      <alignment horizontal="center" vertical="center"/>
    </xf>
    <xf numFmtId="0" fontId="2" fillId="0" borderId="0" xfId="50" applyFont="1" applyAlignment="1">
      <alignment horizontal="center" vertical="center"/>
    </xf>
    <xf numFmtId="0" fontId="3" fillId="0" borderId="0" xfId="50" applyFont="1" applyAlignment="1">
      <alignment horizontal="center" vertical="center"/>
    </xf>
    <xf numFmtId="177" fontId="3" fillId="0" borderId="0" xfId="50" applyNumberFormat="1" applyFont="1" applyAlignment="1">
      <alignment horizontal="center" vertical="center"/>
    </xf>
    <xf numFmtId="0" fontId="4" fillId="0" borderId="0" xfId="50" applyFont="1" applyAlignment="1">
      <alignment horizontal="left" vertical="center" wrapText="1"/>
    </xf>
    <xf numFmtId="0" fontId="5" fillId="0" borderId="0" xfId="50" applyFont="1" applyAlignment="1">
      <alignment horizontal="left" vertical="center" wrapText="1"/>
    </xf>
    <xf numFmtId="177" fontId="5" fillId="0" borderId="0" xfId="50" applyNumberFormat="1" applyFont="1" applyAlignment="1">
      <alignment horizontal="center" vertical="center" wrapText="1"/>
    </xf>
    <xf numFmtId="0" fontId="5" fillId="0" borderId="0" xfId="50" applyFont="1" applyAlignment="1">
      <alignment horizontal="center" vertical="center" wrapText="1"/>
    </xf>
    <xf numFmtId="0" fontId="6" fillId="0" borderId="1" xfId="63" applyFont="1" applyBorder="1" applyAlignment="1">
      <alignment horizontal="center" vertical="center" wrapText="1"/>
    </xf>
    <xf numFmtId="177" fontId="4" fillId="0" borderId="2" xfId="63" applyNumberFormat="1" applyFont="1" applyBorder="1" applyAlignment="1">
      <alignment horizontal="center" vertical="center" wrapText="1"/>
    </xf>
    <xf numFmtId="177" fontId="6" fillId="0" borderId="3" xfId="63" applyNumberFormat="1" applyFont="1" applyBorder="1" applyAlignment="1">
      <alignment horizontal="center" vertical="center" wrapText="1"/>
    </xf>
    <xf numFmtId="0" fontId="6" fillId="0" borderId="4" xfId="63" applyFont="1" applyBorder="1" applyAlignment="1">
      <alignment horizontal="center" vertical="center" wrapText="1"/>
    </xf>
    <xf numFmtId="177" fontId="4" fillId="0" borderId="5" xfId="63" applyNumberFormat="1" applyFont="1" applyBorder="1" applyAlignment="1">
      <alignment horizontal="center" vertical="center" wrapText="1"/>
    </xf>
    <xf numFmtId="0" fontId="5" fillId="0" borderId="5" xfId="50" applyFont="1" applyBorder="1" applyAlignment="1">
      <alignment horizontal="center" vertical="center"/>
    </xf>
    <xf numFmtId="0" fontId="5" fillId="0" borderId="5" xfId="50" applyFont="1" applyBorder="1" applyAlignment="1">
      <alignment horizontal="center" vertical="center" wrapText="1"/>
    </xf>
    <xf numFmtId="178" fontId="5" fillId="0" borderId="5" xfId="50" applyNumberFormat="1" applyFont="1" applyBorder="1" applyAlignment="1">
      <alignment horizontal="center" vertical="center" wrapText="1"/>
    </xf>
    <xf numFmtId="177" fontId="6" fillId="0" borderId="5" xfId="50" applyNumberFormat="1" applyFont="1" applyBorder="1" applyAlignment="1">
      <alignment horizontal="center" vertical="center"/>
    </xf>
    <xf numFmtId="177" fontId="5" fillId="0" borderId="5" xfId="50" applyNumberFormat="1" applyFont="1" applyBorder="1" applyAlignment="1">
      <alignment horizontal="center" vertical="center"/>
    </xf>
    <xf numFmtId="14" fontId="6" fillId="0" borderId="5" xfId="50" applyNumberFormat="1" applyFont="1" applyBorder="1" applyAlignment="1">
      <alignment horizontal="center" vertical="center" wrapText="1"/>
    </xf>
    <xf numFmtId="177" fontId="2" fillId="0" borderId="0" xfId="50" applyNumberFormat="1" applyFont="1">
      <alignment vertical="center"/>
    </xf>
    <xf numFmtId="179" fontId="2" fillId="0" borderId="0" xfId="50" applyNumberFormat="1" applyFont="1" applyAlignment="1">
      <alignment horizontal="center" vertical="center"/>
    </xf>
    <xf numFmtId="177" fontId="5" fillId="0" borderId="0" xfId="50" applyNumberFormat="1" applyFont="1" applyAlignment="1">
      <alignment horizontal="left" vertical="center" wrapText="1"/>
    </xf>
    <xf numFmtId="43" fontId="5" fillId="0" borderId="0" xfId="50" applyNumberFormat="1" applyFont="1" applyAlignment="1">
      <alignment horizontal="center" vertical="center" wrapText="1"/>
    </xf>
    <xf numFmtId="177" fontId="4" fillId="0" borderId="1" xfId="63" applyNumberFormat="1" applyFont="1" applyBorder="1" applyAlignment="1">
      <alignment horizontal="center" vertical="center" wrapText="1"/>
    </xf>
    <xf numFmtId="179" fontId="6" fillId="0" borderId="1" xfId="63" applyNumberFormat="1" applyFont="1" applyBorder="1" applyAlignment="1">
      <alignment horizontal="center" vertical="center" wrapText="1"/>
    </xf>
    <xf numFmtId="177" fontId="6" fillId="0" borderId="4" xfId="63" applyNumberFormat="1" applyFont="1" applyBorder="1" applyAlignment="1">
      <alignment horizontal="center" vertical="center" wrapText="1"/>
    </xf>
    <xf numFmtId="177" fontId="6" fillId="0" borderId="6" xfId="63" applyNumberFormat="1" applyFont="1" applyBorder="1" applyAlignment="1">
      <alignment horizontal="center" vertical="center" wrapText="1"/>
    </xf>
    <xf numFmtId="179" fontId="6" fillId="0" borderId="4" xfId="63" applyNumberFormat="1" applyFont="1" applyBorder="1" applyAlignment="1">
      <alignment horizontal="center" vertical="center" wrapText="1"/>
    </xf>
    <xf numFmtId="177" fontId="6" fillId="0" borderId="5" xfId="52" applyNumberFormat="1" applyFont="1" applyBorder="1" applyAlignment="1">
      <alignment horizontal="center" vertical="center"/>
    </xf>
    <xf numFmtId="180" fontId="7" fillId="0" borderId="7" xfId="65" applyNumberFormat="1" applyFont="1" applyBorder="1" applyAlignment="1">
      <alignment horizontal="center" vertical="center" wrapText="1"/>
    </xf>
    <xf numFmtId="0" fontId="6" fillId="0" borderId="5" xfId="52" applyFont="1" applyBorder="1" applyAlignment="1">
      <alignment horizontal="center" vertical="center" wrapText="1"/>
    </xf>
    <xf numFmtId="180" fontId="7" fillId="0" borderId="5" xfId="65" applyNumberFormat="1" applyFont="1" applyBorder="1" applyAlignment="1">
      <alignment horizontal="center" vertical="center" wrapText="1"/>
    </xf>
    <xf numFmtId="180" fontId="6" fillId="0" borderId="5" xfId="58" applyNumberFormat="1" applyFont="1" applyFill="1" applyBorder="1" applyAlignment="1">
      <alignment horizontal="center" vertical="center"/>
    </xf>
    <xf numFmtId="180" fontId="6" fillId="0" borderId="7" xfId="58" applyNumberFormat="1" applyFont="1" applyFill="1" applyBorder="1" applyAlignment="1">
      <alignment horizontal="center" vertical="center"/>
    </xf>
    <xf numFmtId="177" fontId="6" fillId="0" borderId="7" xfId="52" applyNumberFormat="1" applyFont="1" applyBorder="1" applyAlignment="1">
      <alignment horizontal="center" vertical="center"/>
    </xf>
    <xf numFmtId="180" fontId="6" fillId="0" borderId="7" xfId="52" applyNumberFormat="1" applyFont="1" applyBorder="1" applyAlignment="1">
      <alignment horizontal="center" vertical="center"/>
    </xf>
    <xf numFmtId="177" fontId="7" fillId="0" borderId="7" xfId="65" applyNumberFormat="1" applyFont="1" applyBorder="1" applyAlignment="1">
      <alignment horizontal="center" vertical="center" wrapText="1"/>
    </xf>
    <xf numFmtId="14" fontId="6" fillId="0" borderId="5" xfId="52" applyNumberFormat="1" applyFont="1" applyBorder="1" applyAlignment="1">
      <alignment horizontal="center" vertical="center" wrapText="1"/>
    </xf>
    <xf numFmtId="10" fontId="1" fillId="3" borderId="0" xfId="3" applyNumberFormat="1" applyFont="1" applyFill="1">
      <alignment vertical="center"/>
    </xf>
    <xf numFmtId="0" fontId="8" fillId="0" borderId="0" xfId="50" applyFont="1">
      <alignment vertical="center"/>
    </xf>
    <xf numFmtId="14" fontId="5" fillId="0" borderId="5" xfId="50" applyNumberFormat="1" applyFont="1" applyBorder="1" applyAlignment="1">
      <alignment horizontal="center" vertical="center" wrapText="1"/>
    </xf>
    <xf numFmtId="180" fontId="6" fillId="0" borderId="5" xfId="52" applyNumberFormat="1" applyFont="1" applyBorder="1" applyAlignment="1">
      <alignment horizontal="center" vertical="center"/>
    </xf>
    <xf numFmtId="177" fontId="7" fillId="0" borderId="5" xfId="65" applyNumberFormat="1" applyFont="1" applyBorder="1" applyAlignment="1">
      <alignment horizontal="center" vertical="center" wrapText="1"/>
    </xf>
    <xf numFmtId="177" fontId="6" fillId="0" borderId="5" xfId="52" applyNumberFormat="1" applyFont="1" applyBorder="1" applyAlignment="1">
      <alignment horizontal="center" vertical="center" wrapText="1"/>
    </xf>
    <xf numFmtId="4" fontId="1" fillId="4" borderId="0" xfId="50" applyNumberFormat="1" applyFill="1">
      <alignment vertical="center"/>
    </xf>
    <xf numFmtId="0" fontId="9" fillId="0" borderId="0" xfId="50" applyFont="1">
      <alignment vertical="center"/>
    </xf>
    <xf numFmtId="0" fontId="5" fillId="0" borderId="1" xfId="50" applyFont="1" applyBorder="1" applyAlignment="1">
      <alignment horizontal="center" vertical="center"/>
    </xf>
    <xf numFmtId="0" fontId="5" fillId="0" borderId="1" xfId="50" applyFont="1" applyBorder="1" applyAlignment="1">
      <alignment horizontal="center" vertical="center" wrapText="1"/>
    </xf>
    <xf numFmtId="177" fontId="6" fillId="0" borderId="1" xfId="50" applyNumberFormat="1" applyFont="1" applyBorder="1" applyAlignment="1">
      <alignment horizontal="center" vertical="center"/>
    </xf>
    <xf numFmtId="177" fontId="5" fillId="0" borderId="1" xfId="50" applyNumberFormat="1" applyFont="1" applyBorder="1" applyAlignment="1">
      <alignment horizontal="center" vertical="center"/>
    </xf>
    <xf numFmtId="14" fontId="6" fillId="0" borderId="1" xfId="50" applyNumberFormat="1" applyFont="1" applyBorder="1" applyAlignment="1">
      <alignment horizontal="center" vertical="center" wrapText="1"/>
    </xf>
    <xf numFmtId="0" fontId="10" fillId="0" borderId="5" xfId="63" applyFont="1" applyBorder="1" applyAlignment="1">
      <alignment horizontal="center" vertical="center"/>
    </xf>
    <xf numFmtId="0" fontId="6" fillId="0" borderId="5" xfId="63" applyFont="1" applyBorder="1" applyAlignment="1">
      <alignment horizontal="center" vertical="center" wrapText="1"/>
    </xf>
    <xf numFmtId="177" fontId="6" fillId="0" borderId="5" xfId="63" applyNumberFormat="1" applyFont="1" applyBorder="1" applyAlignment="1">
      <alignment horizontal="center" vertical="center"/>
    </xf>
    <xf numFmtId="177" fontId="4" fillId="0" borderId="5" xfId="63" applyNumberFormat="1" applyFont="1" applyBorder="1" applyAlignment="1">
      <alignment horizontal="center" vertical="center"/>
    </xf>
    <xf numFmtId="0" fontId="4" fillId="0" borderId="5" xfId="52" applyFont="1" applyBorder="1" applyAlignment="1">
      <alignment horizontal="center" vertical="center" wrapText="1"/>
    </xf>
    <xf numFmtId="177" fontId="6" fillId="0" borderId="1" xfId="52" applyNumberFormat="1" applyFont="1" applyBorder="1" applyAlignment="1">
      <alignment horizontal="center" vertical="center"/>
    </xf>
    <xf numFmtId="177" fontId="7" fillId="0" borderId="8" xfId="65" applyNumberFormat="1" applyFont="1" applyBorder="1" applyAlignment="1">
      <alignment horizontal="center" vertical="center" wrapText="1"/>
    </xf>
    <xf numFmtId="180" fontId="7" fillId="0" borderId="8" xfId="65" applyNumberFormat="1" applyFont="1" applyBorder="1" applyAlignment="1">
      <alignment horizontal="center" vertical="center" wrapText="1"/>
    </xf>
    <xf numFmtId="177" fontId="10" fillId="0" borderId="5" xfId="60" applyNumberFormat="1" applyFont="1" applyBorder="1" applyAlignment="1">
      <alignment horizontal="center" vertical="center"/>
    </xf>
    <xf numFmtId="177" fontId="10" fillId="0" borderId="1" xfId="60" applyNumberFormat="1" applyFont="1" applyBorder="1" applyAlignment="1">
      <alignment horizontal="center" vertical="center"/>
    </xf>
    <xf numFmtId="0" fontId="6" fillId="0" borderId="5" xfId="60" applyFont="1" applyBorder="1" applyAlignment="1">
      <alignment horizontal="center" vertical="center" wrapText="1"/>
    </xf>
    <xf numFmtId="177" fontId="10" fillId="0" borderId="4" xfId="60" applyNumberFormat="1" applyFont="1" applyBorder="1" applyAlignment="1">
      <alignment horizontal="center" vertical="center"/>
    </xf>
    <xf numFmtId="178" fontId="5" fillId="0" borderId="1" xfId="50" applyNumberFormat="1" applyFont="1" applyBorder="1" applyAlignment="1">
      <alignment horizontal="center" vertical="center" wrapText="1"/>
    </xf>
    <xf numFmtId="43" fontId="1" fillId="0" borderId="0" xfId="1" applyFont="1" applyAlignment="1">
      <alignment horizontal="center" vertical="center"/>
    </xf>
    <xf numFmtId="0" fontId="1" fillId="2" borderId="0" xfId="63" applyFill="1">
      <alignment vertical="center"/>
    </xf>
    <xf numFmtId="0" fontId="1" fillId="4" borderId="0" xfId="63" applyFill="1">
      <alignment vertical="center"/>
    </xf>
    <xf numFmtId="0" fontId="1" fillId="0" borderId="0" xfId="63">
      <alignment vertical="center"/>
    </xf>
    <xf numFmtId="177" fontId="1" fillId="0" borderId="0" xfId="63" applyNumberFormat="1" applyAlignment="1">
      <alignment horizontal="center" vertical="center"/>
    </xf>
    <xf numFmtId="0" fontId="1" fillId="0" borderId="0" xfId="63" applyAlignment="1">
      <alignment horizontal="center" vertical="center"/>
    </xf>
    <xf numFmtId="177" fontId="1" fillId="0" borderId="0" xfId="63" applyNumberFormat="1">
      <alignment vertical="center"/>
    </xf>
    <xf numFmtId="0" fontId="0" fillId="0" borderId="0" xfId="63" applyFont="1" applyAlignment="1">
      <alignment horizontal="center" vertical="center"/>
    </xf>
    <xf numFmtId="0" fontId="11" fillId="0" borderId="0" xfId="63" applyFont="1">
      <alignment vertical="center"/>
    </xf>
    <xf numFmtId="177" fontId="11" fillId="0" borderId="0" xfId="63" applyNumberFormat="1" applyFont="1" applyAlignment="1">
      <alignment horizontal="center" vertical="center"/>
    </xf>
    <xf numFmtId="0" fontId="11" fillId="0" borderId="0" xfId="63" applyFont="1" applyAlignment="1">
      <alignment horizontal="center" vertical="center"/>
    </xf>
    <xf numFmtId="0" fontId="12" fillId="0" borderId="0" xfId="63" applyFont="1" applyAlignment="1">
      <alignment horizontal="center" vertical="center"/>
    </xf>
    <xf numFmtId="177" fontId="12" fillId="0" borderId="0" xfId="63" applyNumberFormat="1" applyFont="1" applyAlignment="1">
      <alignment horizontal="center" vertical="center"/>
    </xf>
    <xf numFmtId="0" fontId="11" fillId="0" borderId="0" xfId="63" applyFont="1" applyAlignment="1">
      <alignment horizontal="left" vertical="center"/>
    </xf>
    <xf numFmtId="0" fontId="6" fillId="0" borderId="0" xfId="63" applyFont="1" applyAlignment="1">
      <alignment horizontal="left" vertical="center" wrapText="1"/>
    </xf>
    <xf numFmtId="177" fontId="6" fillId="0" borderId="0" xfId="63" applyNumberFormat="1" applyFont="1" applyAlignment="1">
      <alignment horizontal="center" vertical="center" wrapText="1"/>
    </xf>
    <xf numFmtId="0" fontId="6" fillId="0" borderId="0" xfId="63" applyFont="1" applyAlignment="1">
      <alignment horizontal="center" vertical="center" wrapText="1"/>
    </xf>
    <xf numFmtId="0" fontId="6" fillId="0" borderId="5" xfId="63" applyFont="1" applyBorder="1" applyAlignment="1">
      <alignment horizontal="center" vertical="center"/>
    </xf>
    <xf numFmtId="178" fontId="6" fillId="0" borderId="5" xfId="63" applyNumberFormat="1" applyFont="1" applyBorder="1" applyAlignment="1">
      <alignment horizontal="center" vertical="center" wrapText="1"/>
    </xf>
    <xf numFmtId="14" fontId="6" fillId="0" borderId="5" xfId="63" applyNumberFormat="1" applyFont="1" applyBorder="1" applyAlignment="1">
      <alignment horizontal="center" vertical="center" wrapText="1"/>
    </xf>
    <xf numFmtId="177" fontId="11" fillId="0" borderId="0" xfId="63" applyNumberFormat="1" applyFont="1">
      <alignment vertical="center"/>
    </xf>
    <xf numFmtId="179" fontId="11" fillId="0" borderId="0" xfId="63" applyNumberFormat="1" applyFont="1" applyAlignment="1">
      <alignment horizontal="center" vertical="center"/>
    </xf>
    <xf numFmtId="177" fontId="6" fillId="0" borderId="0" xfId="63" applyNumberFormat="1" applyFont="1" applyAlignment="1">
      <alignment horizontal="left" vertical="center" wrapText="1"/>
    </xf>
    <xf numFmtId="43" fontId="6" fillId="0" borderId="0" xfId="63" applyNumberFormat="1" applyFont="1" applyAlignment="1">
      <alignment horizontal="center" vertical="center" wrapText="1"/>
    </xf>
    <xf numFmtId="177" fontId="6" fillId="0" borderId="5" xfId="60" applyNumberFormat="1" applyFont="1" applyBorder="1" applyAlignment="1">
      <alignment horizontal="center" vertical="center"/>
    </xf>
    <xf numFmtId="180" fontId="7" fillId="0" borderId="7" xfId="66" applyNumberFormat="1" applyFont="1" applyBorder="1" applyAlignment="1">
      <alignment horizontal="center" vertical="center" wrapText="1"/>
    </xf>
    <xf numFmtId="180" fontId="7" fillId="0" borderId="5" xfId="66" applyNumberFormat="1" applyFont="1" applyBorder="1" applyAlignment="1">
      <alignment horizontal="center" vertical="center" wrapText="1"/>
    </xf>
    <xf numFmtId="180" fontId="6" fillId="0" borderId="5" xfId="51" applyNumberFormat="1" applyFont="1" applyFill="1" applyBorder="1" applyAlignment="1">
      <alignment horizontal="center" vertical="center"/>
    </xf>
    <xf numFmtId="180" fontId="6" fillId="0" borderId="7" xfId="51" applyNumberFormat="1" applyFont="1" applyFill="1" applyBorder="1" applyAlignment="1">
      <alignment horizontal="center" vertical="center"/>
    </xf>
    <xf numFmtId="177" fontId="6" fillId="0" borderId="7" xfId="60" applyNumberFormat="1" applyFont="1" applyBorder="1" applyAlignment="1">
      <alignment horizontal="center" vertical="center"/>
    </xf>
    <xf numFmtId="180" fontId="6" fillId="0" borderId="7" xfId="60" applyNumberFormat="1" applyFont="1" applyBorder="1" applyAlignment="1">
      <alignment horizontal="center" vertical="center"/>
    </xf>
    <xf numFmtId="177" fontId="7" fillId="0" borderId="7" xfId="66" applyNumberFormat="1" applyFont="1" applyBorder="1" applyAlignment="1">
      <alignment horizontal="center" vertical="center" wrapText="1"/>
    </xf>
    <xf numFmtId="180" fontId="6" fillId="0" borderId="5" xfId="60" applyNumberFormat="1" applyFont="1" applyBorder="1" applyAlignment="1">
      <alignment horizontal="center" vertical="center"/>
    </xf>
    <xf numFmtId="177" fontId="7" fillId="0" borderId="5" xfId="66" applyNumberFormat="1" applyFont="1" applyBorder="1" applyAlignment="1">
      <alignment horizontal="center" vertical="center" wrapText="1"/>
    </xf>
    <xf numFmtId="0" fontId="8" fillId="0" borderId="0" xfId="63" applyFont="1">
      <alignment vertical="center"/>
    </xf>
    <xf numFmtId="0" fontId="10" fillId="0" borderId="9" xfId="63" applyFont="1" applyBorder="1" applyAlignment="1">
      <alignment horizontal="center" vertical="center"/>
    </xf>
    <xf numFmtId="0" fontId="10" fillId="0" borderId="10" xfId="63" applyFont="1" applyBorder="1" applyAlignment="1">
      <alignment horizontal="center" vertical="center"/>
    </xf>
    <xf numFmtId="14" fontId="6" fillId="0" borderId="1" xfId="63" applyNumberFormat="1" applyFont="1" applyBorder="1" applyAlignment="1">
      <alignment horizontal="center" vertical="center" wrapText="1"/>
    </xf>
    <xf numFmtId="0" fontId="10" fillId="0" borderId="11" xfId="63" applyFont="1" applyBorder="1" applyAlignment="1">
      <alignment horizontal="center" vertical="center"/>
    </xf>
    <xf numFmtId="0" fontId="10" fillId="0" borderId="12" xfId="63" applyFont="1" applyBorder="1" applyAlignment="1">
      <alignment horizontal="center" vertical="center"/>
    </xf>
    <xf numFmtId="14" fontId="6" fillId="0" borderId="4" xfId="63" applyNumberFormat="1" applyFont="1" applyBorder="1" applyAlignment="1">
      <alignment horizontal="center" vertical="center" wrapText="1"/>
    </xf>
    <xf numFmtId="14" fontId="6" fillId="0" borderId="5" xfId="60" applyNumberFormat="1" applyFont="1" applyBorder="1" applyAlignment="1">
      <alignment horizontal="center" vertical="center" wrapText="1"/>
    </xf>
    <xf numFmtId="177" fontId="6" fillId="0" borderId="5" xfId="60" applyNumberFormat="1" applyFont="1" applyBorder="1" applyAlignment="1">
      <alignment horizontal="center" vertical="center" wrapText="1"/>
    </xf>
    <xf numFmtId="177" fontId="10" fillId="0" borderId="13" xfId="60" applyNumberFormat="1" applyFont="1" applyBorder="1" applyAlignment="1">
      <alignment horizontal="center" vertical="center"/>
    </xf>
    <xf numFmtId="177" fontId="10" fillId="0" borderId="14" xfId="60" applyNumberFormat="1" applyFont="1" applyBorder="1" applyAlignment="1">
      <alignment horizontal="center" vertical="center"/>
    </xf>
    <xf numFmtId="0" fontId="6" fillId="0" borderId="1" xfId="60" applyFont="1" applyBorder="1" applyAlignment="1">
      <alignment horizontal="center" vertical="center" wrapText="1"/>
    </xf>
    <xf numFmtId="177" fontId="10" fillId="0" borderId="11" xfId="60" applyNumberFormat="1" applyFont="1" applyBorder="1" applyAlignment="1">
      <alignment horizontal="center" vertical="center"/>
    </xf>
    <xf numFmtId="177" fontId="10" fillId="0" borderId="12" xfId="60" applyNumberFormat="1" applyFont="1" applyBorder="1" applyAlignment="1">
      <alignment horizontal="center" vertical="center"/>
    </xf>
    <xf numFmtId="0" fontId="6" fillId="0" borderId="4" xfId="60" applyFont="1" applyBorder="1" applyAlignment="1">
      <alignment horizontal="center" vertical="center" wrapText="1"/>
    </xf>
    <xf numFmtId="0" fontId="9" fillId="0" borderId="0" xfId="63" applyFont="1">
      <alignment vertical="center"/>
    </xf>
    <xf numFmtId="43" fontId="0" fillId="0" borderId="0" xfId="1" applyFont="1">
      <alignment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6" xfId="50"/>
    <cellStyle name="百分比 2" xfId="51"/>
    <cellStyle name="常规 2 5" xfId="52"/>
    <cellStyle name="百分比 2 2" xfId="53"/>
    <cellStyle name="常规 2 2 2" xfId="54"/>
    <cellStyle name="常规 3 2" xfId="55"/>
    <cellStyle name="常规 2 2" xfId="56"/>
    <cellStyle name="常规 2 3" xfId="57"/>
    <cellStyle name="百分比 3" xfId="58"/>
    <cellStyle name="常规 2" xfId="59"/>
    <cellStyle name="常规 2 4" xfId="60"/>
    <cellStyle name="常规 3" xfId="61"/>
    <cellStyle name="常规 4" xfId="62"/>
    <cellStyle name="常规 5" xfId="63"/>
    <cellStyle name="常规 8" xfId="64"/>
    <cellStyle name="常规_Sheet1" xfId="65"/>
    <cellStyle name="常规_Sheet1 2" xfId="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E5:L17"/>
  <sheetViews>
    <sheetView workbookViewId="0">
      <selection activeCell="F8" sqref="F8:F17"/>
    </sheetView>
  </sheetViews>
  <sheetFormatPr defaultColWidth="9" defaultRowHeight="14.25"/>
  <cols>
    <col min="5" max="5" width="16.6666666666667" customWidth="1"/>
    <col min="6" max="6" width="15.5833333333333" customWidth="1"/>
    <col min="8" max="8" width="13.4166666666667" customWidth="1"/>
    <col min="10" max="10" width="8.75" customWidth="1"/>
    <col min="12" max="12" width="15.5833333333333" customWidth="1"/>
  </cols>
  <sheetData>
    <row r="5" spans="5:12">
      <c r="E5" s="126">
        <v>93294050.5</v>
      </c>
      <c r="F5" s="126">
        <v>6022728.98</v>
      </c>
      <c r="G5" s="126"/>
      <c r="H5" s="126">
        <v>586532.55</v>
      </c>
      <c r="I5" s="126"/>
      <c r="J5" s="126">
        <v>0</v>
      </c>
      <c r="K5" s="126"/>
      <c r="L5" s="126">
        <v>4833923.55</v>
      </c>
    </row>
    <row r="8" spans="6:6">
      <c r="F8" t="s">
        <v>0</v>
      </c>
    </row>
    <row r="9" spans="6:6">
      <c r="F9" t="s">
        <v>1</v>
      </c>
    </row>
    <row r="10" spans="6:6">
      <c r="F10" t="s">
        <v>2</v>
      </c>
    </row>
    <row r="11" spans="6:6">
      <c r="F11" t="s">
        <v>3</v>
      </c>
    </row>
    <row r="12" spans="6:6">
      <c r="F12" t="s">
        <v>4</v>
      </c>
    </row>
    <row r="13" spans="6:6">
      <c r="F13" t="s">
        <v>5</v>
      </c>
    </row>
    <row r="14" spans="6:6">
      <c r="F14" t="s">
        <v>6</v>
      </c>
    </row>
    <row r="15" spans="6:6">
      <c r="F15" t="s">
        <v>7</v>
      </c>
    </row>
    <row r="16" spans="6:6">
      <c r="F16" t="s">
        <v>8</v>
      </c>
    </row>
    <row r="17" spans="6:6">
      <c r="F17" t="s">
        <v>9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theme="5" tint="0.399975585192419"/>
    <pageSetUpPr fitToPage="1"/>
  </sheetPr>
  <dimension ref="A1:R125"/>
  <sheetViews>
    <sheetView view="pageBreakPreview" zoomScale="60" zoomScaleNormal="60" workbookViewId="0">
      <pane ySplit="6" topLeftCell="A102" activePane="bottomLeft" state="frozen"/>
      <selection/>
      <selection pane="bottomLeft" activeCell="A4" sqref="A4:N4"/>
    </sheetView>
  </sheetViews>
  <sheetFormatPr defaultColWidth="8.25" defaultRowHeight="13.5"/>
  <cols>
    <col min="1" max="1" width="5.25" style="79" customWidth="1"/>
    <col min="2" max="2" width="19.0833333333333" style="79" customWidth="1"/>
    <col min="3" max="3" width="12.5833333333333" style="79" customWidth="1"/>
    <col min="4" max="5" width="10.1666666666667" style="80" customWidth="1"/>
    <col min="6" max="6" width="11.8333333333333" style="79" customWidth="1"/>
    <col min="7" max="7" width="11.0833333333333" style="81" customWidth="1"/>
    <col min="8" max="8" width="11.8333333333333" style="81" customWidth="1"/>
    <col min="9" max="9" width="12.5833333333333" style="82" customWidth="1"/>
    <col min="10" max="11" width="11.5833333333333" style="82" customWidth="1"/>
    <col min="12" max="12" width="11.3333333333333" style="82" customWidth="1"/>
    <col min="13" max="14" width="11.5833333333333" style="82" customWidth="1"/>
    <col min="15" max="15" width="24.1666666666667" style="81" customWidth="1"/>
    <col min="16" max="16" width="8.25" style="79"/>
    <col min="17" max="17" width="22.8333333333333" style="79" customWidth="1"/>
    <col min="18" max="16384" width="8.25" style="79"/>
  </cols>
  <sheetData>
    <row r="1" ht="15.75" spans="1:15">
      <c r="A1" s="83" t="s">
        <v>10</v>
      </c>
      <c r="B1" s="84"/>
      <c r="C1" s="84"/>
      <c r="D1" s="85"/>
      <c r="E1" s="85"/>
      <c r="F1" s="84"/>
      <c r="G1" s="86"/>
      <c r="H1" s="86"/>
      <c r="I1" s="96"/>
      <c r="J1" s="96"/>
      <c r="K1" s="96"/>
      <c r="L1" s="96"/>
      <c r="M1" s="96"/>
      <c r="N1" s="96"/>
      <c r="O1" s="97"/>
    </row>
    <row r="2" ht="32.5" customHeight="1" spans="1:15">
      <c r="A2" s="87" t="s">
        <v>11</v>
      </c>
      <c r="B2" s="87"/>
      <c r="C2" s="87"/>
      <c r="D2" s="88"/>
      <c r="E2" s="88"/>
      <c r="F2" s="87"/>
      <c r="G2" s="87"/>
      <c r="H2" s="87"/>
      <c r="I2" s="88"/>
      <c r="J2" s="88"/>
      <c r="K2" s="88"/>
      <c r="L2" s="88"/>
      <c r="M2" s="88"/>
      <c r="N2" s="88"/>
      <c r="O2" s="87"/>
    </row>
    <row r="3" ht="15.75" spans="1:15">
      <c r="A3" s="89"/>
      <c r="B3" s="86"/>
      <c r="C3" s="86"/>
      <c r="D3" s="85"/>
      <c r="E3" s="85"/>
      <c r="F3" s="86"/>
      <c r="G3" s="86"/>
      <c r="H3" s="86"/>
      <c r="I3" s="85"/>
      <c r="J3" s="85"/>
      <c r="K3" s="85"/>
      <c r="L3" s="85"/>
      <c r="M3" s="85"/>
      <c r="N3" s="85"/>
      <c r="O3" s="97"/>
    </row>
    <row r="4" ht="35" customHeight="1" spans="1:15">
      <c r="A4" s="90" t="s">
        <v>12</v>
      </c>
      <c r="B4" s="90"/>
      <c r="C4" s="90"/>
      <c r="D4" s="91"/>
      <c r="E4" s="91"/>
      <c r="F4" s="90"/>
      <c r="G4" s="92"/>
      <c r="H4" s="92"/>
      <c r="I4" s="98"/>
      <c r="J4" s="98"/>
      <c r="K4" s="98"/>
      <c r="L4" s="98"/>
      <c r="M4" s="98"/>
      <c r="N4" s="98"/>
      <c r="O4" s="99"/>
    </row>
    <row r="5" ht="35" customHeight="1" spans="1:17">
      <c r="A5" s="20" t="s">
        <v>13</v>
      </c>
      <c r="B5" s="20" t="s">
        <v>14</v>
      </c>
      <c r="C5" s="20" t="s">
        <v>15</v>
      </c>
      <c r="D5" s="21" t="s">
        <v>16</v>
      </c>
      <c r="E5" s="22"/>
      <c r="F5" s="20" t="s">
        <v>17</v>
      </c>
      <c r="G5" s="20" t="s">
        <v>18</v>
      </c>
      <c r="H5" s="20" t="s">
        <v>19</v>
      </c>
      <c r="I5" s="35" t="s">
        <v>20</v>
      </c>
      <c r="J5" s="35" t="s">
        <v>21</v>
      </c>
      <c r="K5" s="35" t="s">
        <v>22</v>
      </c>
      <c r="L5" s="35" t="s">
        <v>23</v>
      </c>
      <c r="M5" s="35" t="s">
        <v>24</v>
      </c>
      <c r="N5" s="35" t="s">
        <v>25</v>
      </c>
      <c r="O5" s="36" t="s">
        <v>26</v>
      </c>
      <c r="P5" s="79" t="s">
        <v>27</v>
      </c>
      <c r="Q5" s="81" t="s">
        <v>28</v>
      </c>
    </row>
    <row r="6" ht="35" customHeight="1" spans="1:17">
      <c r="A6" s="23"/>
      <c r="B6" s="23"/>
      <c r="C6" s="23"/>
      <c r="D6" s="24" t="s">
        <v>29</v>
      </c>
      <c r="E6" s="24" t="s">
        <v>30</v>
      </c>
      <c r="F6" s="23"/>
      <c r="G6" s="23"/>
      <c r="H6" s="23"/>
      <c r="I6" s="37"/>
      <c r="J6" s="37"/>
      <c r="K6" s="37"/>
      <c r="L6" s="38"/>
      <c r="M6" s="37"/>
      <c r="N6" s="37"/>
      <c r="O6" s="39"/>
      <c r="Q6" s="81"/>
    </row>
    <row r="7" s="77" customFormat="1" ht="35" hidden="1" customHeight="1" spans="1:18">
      <c r="A7" s="93">
        <v>1</v>
      </c>
      <c r="B7" s="64" t="s">
        <v>31</v>
      </c>
      <c r="C7" s="94" t="s">
        <v>32</v>
      </c>
      <c r="D7" s="65">
        <v>50</v>
      </c>
      <c r="E7" s="66" t="s">
        <v>33</v>
      </c>
      <c r="F7" s="94" t="s">
        <v>34</v>
      </c>
      <c r="G7" s="95">
        <v>45191</v>
      </c>
      <c r="H7" s="95">
        <v>45291</v>
      </c>
      <c r="I7" s="100">
        <v>50000</v>
      </c>
      <c r="J7" s="100">
        <v>2400</v>
      </c>
      <c r="K7" s="100">
        <v>840</v>
      </c>
      <c r="L7" s="101" t="s">
        <v>35</v>
      </c>
      <c r="M7" s="100">
        <v>1320</v>
      </c>
      <c r="N7" s="100">
        <v>240</v>
      </c>
      <c r="O7" s="73"/>
      <c r="P7" s="79">
        <v>1</v>
      </c>
      <c r="Q7" s="79" t="s">
        <v>36</v>
      </c>
      <c r="R7" s="79"/>
    </row>
    <row r="8" s="77" customFormat="1" ht="35" hidden="1" customHeight="1" spans="1:18">
      <c r="A8" s="93">
        <v>2</v>
      </c>
      <c r="B8" s="64" t="s">
        <v>37</v>
      </c>
      <c r="C8" s="94" t="s">
        <v>32</v>
      </c>
      <c r="D8" s="65">
        <v>12.5</v>
      </c>
      <c r="E8" s="66" t="s">
        <v>33</v>
      </c>
      <c r="F8" s="94" t="s">
        <v>34</v>
      </c>
      <c r="G8" s="95">
        <v>45198</v>
      </c>
      <c r="H8" s="95">
        <v>45563</v>
      </c>
      <c r="I8" s="100">
        <v>12500</v>
      </c>
      <c r="J8" s="100">
        <v>600</v>
      </c>
      <c r="K8" s="100">
        <v>210</v>
      </c>
      <c r="L8" s="102" t="s">
        <v>35</v>
      </c>
      <c r="M8" s="100">
        <v>330</v>
      </c>
      <c r="N8" s="100">
        <v>60</v>
      </c>
      <c r="O8" s="73"/>
      <c r="P8" s="79">
        <v>1</v>
      </c>
      <c r="Q8" s="79" t="s">
        <v>38</v>
      </c>
      <c r="R8" s="79"/>
    </row>
    <row r="9" s="77" customFormat="1" ht="35" hidden="1" customHeight="1" spans="1:18">
      <c r="A9" s="93">
        <v>3</v>
      </c>
      <c r="B9" s="64" t="s">
        <v>39</v>
      </c>
      <c r="C9" s="94" t="s">
        <v>40</v>
      </c>
      <c r="D9" s="65">
        <v>61.2</v>
      </c>
      <c r="E9" s="66" t="s">
        <v>33</v>
      </c>
      <c r="F9" s="94" t="s">
        <v>34</v>
      </c>
      <c r="G9" s="95">
        <v>45121</v>
      </c>
      <c r="H9" s="95">
        <v>45486</v>
      </c>
      <c r="I9" s="100">
        <v>306000</v>
      </c>
      <c r="J9" s="100">
        <v>24480</v>
      </c>
      <c r="K9" s="102" t="s">
        <v>35</v>
      </c>
      <c r="L9" s="101" t="s">
        <v>35</v>
      </c>
      <c r="M9" s="100">
        <v>22032</v>
      </c>
      <c r="N9" s="100">
        <v>2448</v>
      </c>
      <c r="O9" s="73" t="s">
        <v>41</v>
      </c>
      <c r="P9" s="79">
        <v>6</v>
      </c>
      <c r="Q9" s="79" t="s">
        <v>42</v>
      </c>
      <c r="R9" s="79"/>
    </row>
    <row r="10" s="77" customFormat="1" ht="35" hidden="1" customHeight="1" spans="1:18">
      <c r="A10" s="93">
        <v>4</v>
      </c>
      <c r="B10" s="64" t="s">
        <v>43</v>
      </c>
      <c r="C10" s="94" t="s">
        <v>40</v>
      </c>
      <c r="D10" s="65">
        <v>246</v>
      </c>
      <c r="E10" s="66" t="s">
        <v>33</v>
      </c>
      <c r="F10" s="94" t="s">
        <v>34</v>
      </c>
      <c r="G10" s="95">
        <v>45122</v>
      </c>
      <c r="H10" s="95">
        <v>45487</v>
      </c>
      <c r="I10" s="100">
        <v>1230000</v>
      </c>
      <c r="J10" s="100">
        <v>98400</v>
      </c>
      <c r="K10" s="102" t="s">
        <v>35</v>
      </c>
      <c r="L10" s="101" t="s">
        <v>35</v>
      </c>
      <c r="M10" s="100">
        <v>88560</v>
      </c>
      <c r="N10" s="100">
        <v>9840</v>
      </c>
      <c r="O10" s="73" t="s">
        <v>41</v>
      </c>
      <c r="P10" s="79">
        <v>4</v>
      </c>
      <c r="Q10" s="79" t="s">
        <v>44</v>
      </c>
      <c r="R10" s="79"/>
    </row>
    <row r="11" s="77" customFormat="1" ht="35" hidden="1" customHeight="1" spans="1:18">
      <c r="A11" s="93">
        <v>5</v>
      </c>
      <c r="B11" s="64" t="s">
        <v>45</v>
      </c>
      <c r="C11" s="94" t="s">
        <v>46</v>
      </c>
      <c r="D11" s="65">
        <v>1533300</v>
      </c>
      <c r="E11" s="66" t="s">
        <v>47</v>
      </c>
      <c r="F11" s="94" t="s">
        <v>34</v>
      </c>
      <c r="G11" s="95">
        <v>45122</v>
      </c>
      <c r="H11" s="95">
        <v>45487</v>
      </c>
      <c r="I11" s="100">
        <v>2683275</v>
      </c>
      <c r="J11" s="100">
        <v>107331</v>
      </c>
      <c r="K11" s="102" t="s">
        <v>35</v>
      </c>
      <c r="L11" s="101" t="s">
        <v>35</v>
      </c>
      <c r="M11" s="100">
        <v>96597.9</v>
      </c>
      <c r="N11" s="100">
        <v>10733.1</v>
      </c>
      <c r="O11" s="73" t="s">
        <v>48</v>
      </c>
      <c r="P11" s="79">
        <v>28</v>
      </c>
      <c r="Q11" s="79" t="s">
        <v>49</v>
      </c>
      <c r="R11" s="79"/>
    </row>
    <row r="12" s="77" customFormat="1" ht="35" hidden="1" customHeight="1" spans="1:18">
      <c r="A12" s="93">
        <v>6</v>
      </c>
      <c r="B12" s="64" t="s">
        <v>50</v>
      </c>
      <c r="C12" s="94" t="s">
        <v>51</v>
      </c>
      <c r="D12" s="65">
        <v>585810</v>
      </c>
      <c r="E12" s="66" t="s">
        <v>47</v>
      </c>
      <c r="F12" s="94" t="s">
        <v>34</v>
      </c>
      <c r="G12" s="95">
        <v>45122</v>
      </c>
      <c r="H12" s="95">
        <v>45487</v>
      </c>
      <c r="I12" s="100">
        <v>1025167.5</v>
      </c>
      <c r="J12" s="100">
        <v>82013.4</v>
      </c>
      <c r="K12" s="102" t="s">
        <v>35</v>
      </c>
      <c r="L12" s="101" t="s">
        <v>35</v>
      </c>
      <c r="M12" s="100">
        <v>73812.06</v>
      </c>
      <c r="N12" s="100">
        <v>8201.34</v>
      </c>
      <c r="O12" s="73" t="s">
        <v>52</v>
      </c>
      <c r="P12" s="79">
        <v>5</v>
      </c>
      <c r="Q12" s="79" t="s">
        <v>53</v>
      </c>
      <c r="R12" s="79"/>
    </row>
    <row r="13" s="77" customFormat="1" ht="35" hidden="1" customHeight="1" spans="1:18">
      <c r="A13" s="93">
        <v>7</v>
      </c>
      <c r="B13" s="64" t="s">
        <v>54</v>
      </c>
      <c r="C13" s="94" t="s">
        <v>51</v>
      </c>
      <c r="D13" s="65">
        <v>42000</v>
      </c>
      <c r="E13" s="66" t="s">
        <v>47</v>
      </c>
      <c r="F13" s="94" t="s">
        <v>34</v>
      </c>
      <c r="G13" s="95">
        <v>45122</v>
      </c>
      <c r="H13" s="95">
        <v>45487</v>
      </c>
      <c r="I13" s="100">
        <v>73500</v>
      </c>
      <c r="J13" s="100">
        <v>5880</v>
      </c>
      <c r="K13" s="102" t="s">
        <v>35</v>
      </c>
      <c r="L13" s="101" t="s">
        <v>35</v>
      </c>
      <c r="M13" s="100">
        <v>5292</v>
      </c>
      <c r="N13" s="100">
        <v>588</v>
      </c>
      <c r="O13" s="73" t="s">
        <v>55</v>
      </c>
      <c r="P13" s="79">
        <v>1</v>
      </c>
      <c r="Q13" s="79" t="s">
        <v>56</v>
      </c>
      <c r="R13" s="79"/>
    </row>
    <row r="14" s="77" customFormat="1" ht="35" hidden="1" customHeight="1" spans="1:18">
      <c r="A14" s="93">
        <v>8</v>
      </c>
      <c r="B14" s="64" t="s">
        <v>57</v>
      </c>
      <c r="C14" s="94" t="s">
        <v>51</v>
      </c>
      <c r="D14" s="65">
        <v>2501850</v>
      </c>
      <c r="E14" s="66" t="s">
        <v>47</v>
      </c>
      <c r="F14" s="94" t="s">
        <v>34</v>
      </c>
      <c r="G14" s="95">
        <v>45122</v>
      </c>
      <c r="H14" s="95">
        <v>45487</v>
      </c>
      <c r="I14" s="100">
        <v>4378237.5</v>
      </c>
      <c r="J14" s="100">
        <v>350259</v>
      </c>
      <c r="K14" s="102" t="s">
        <v>35</v>
      </c>
      <c r="L14" s="101" t="s">
        <v>35</v>
      </c>
      <c r="M14" s="100">
        <v>315233.1</v>
      </c>
      <c r="N14" s="100">
        <v>35025.9</v>
      </c>
      <c r="O14" s="73" t="s">
        <v>58</v>
      </c>
      <c r="P14" s="79">
        <v>29</v>
      </c>
      <c r="Q14" s="79" t="s">
        <v>59</v>
      </c>
      <c r="R14" s="79"/>
    </row>
    <row r="15" s="77" customFormat="1" ht="35" hidden="1" customHeight="1" spans="1:18">
      <c r="A15" s="93">
        <v>9</v>
      </c>
      <c r="B15" s="64" t="s">
        <v>60</v>
      </c>
      <c r="C15" s="94" t="s">
        <v>40</v>
      </c>
      <c r="D15" s="65">
        <v>24</v>
      </c>
      <c r="E15" s="66" t="s">
        <v>33</v>
      </c>
      <c r="F15" s="94" t="s">
        <v>34</v>
      </c>
      <c r="G15" s="95">
        <v>45125</v>
      </c>
      <c r="H15" s="95">
        <v>45490</v>
      </c>
      <c r="I15" s="100">
        <v>120000</v>
      </c>
      <c r="J15" s="100">
        <v>9600</v>
      </c>
      <c r="K15" s="102" t="s">
        <v>35</v>
      </c>
      <c r="L15" s="101" t="s">
        <v>35</v>
      </c>
      <c r="M15" s="100">
        <v>8640</v>
      </c>
      <c r="N15" s="100">
        <v>960</v>
      </c>
      <c r="O15" s="73" t="s">
        <v>41</v>
      </c>
      <c r="P15" s="79">
        <v>2</v>
      </c>
      <c r="Q15" s="79" t="s">
        <v>61</v>
      </c>
      <c r="R15" s="79"/>
    </row>
    <row r="16" s="77" customFormat="1" ht="35" hidden="1" customHeight="1" spans="1:18">
      <c r="A16" s="93">
        <v>10</v>
      </c>
      <c r="B16" s="64" t="s">
        <v>62</v>
      </c>
      <c r="C16" s="94" t="s">
        <v>51</v>
      </c>
      <c r="D16" s="65">
        <v>899310</v>
      </c>
      <c r="E16" s="66" t="s">
        <v>47</v>
      </c>
      <c r="F16" s="94" t="s">
        <v>34</v>
      </c>
      <c r="G16" s="95">
        <v>45125</v>
      </c>
      <c r="H16" s="95">
        <v>45490</v>
      </c>
      <c r="I16" s="100">
        <v>1573792.5</v>
      </c>
      <c r="J16" s="100">
        <v>125903.4</v>
      </c>
      <c r="K16" s="102" t="s">
        <v>35</v>
      </c>
      <c r="L16" s="101" t="s">
        <v>35</v>
      </c>
      <c r="M16" s="100">
        <v>113313.06</v>
      </c>
      <c r="N16" s="100">
        <v>12590.34</v>
      </c>
      <c r="O16" s="73" t="s">
        <v>63</v>
      </c>
      <c r="P16" s="79">
        <v>9</v>
      </c>
      <c r="Q16" s="79" t="s">
        <v>64</v>
      </c>
      <c r="R16" s="79"/>
    </row>
    <row r="17" s="77" customFormat="1" ht="35" hidden="1" customHeight="1" spans="1:18">
      <c r="A17" s="93">
        <v>11</v>
      </c>
      <c r="B17" s="64" t="s">
        <v>65</v>
      </c>
      <c r="C17" s="94" t="s">
        <v>51</v>
      </c>
      <c r="D17" s="65">
        <v>1413760</v>
      </c>
      <c r="E17" s="66" t="s">
        <v>47</v>
      </c>
      <c r="F17" s="94" t="s">
        <v>34</v>
      </c>
      <c r="G17" s="95">
        <v>45125</v>
      </c>
      <c r="H17" s="95">
        <v>45490</v>
      </c>
      <c r="I17" s="100">
        <v>2474080</v>
      </c>
      <c r="J17" s="100">
        <v>197926.4</v>
      </c>
      <c r="K17" s="103" t="s">
        <v>35</v>
      </c>
      <c r="L17" s="101" t="s">
        <v>35</v>
      </c>
      <c r="M17" s="100">
        <v>178133.76</v>
      </c>
      <c r="N17" s="100">
        <v>19792.64</v>
      </c>
      <c r="O17" s="73" t="s">
        <v>66</v>
      </c>
      <c r="P17" s="79">
        <v>16</v>
      </c>
      <c r="Q17" s="79" t="s">
        <v>67</v>
      </c>
      <c r="R17" s="79"/>
    </row>
    <row r="18" s="77" customFormat="1" ht="35" hidden="1" customHeight="1" spans="1:18">
      <c r="A18" s="93">
        <v>12</v>
      </c>
      <c r="B18" s="64" t="s">
        <v>68</v>
      </c>
      <c r="C18" s="94" t="s">
        <v>40</v>
      </c>
      <c r="D18" s="65">
        <v>178</v>
      </c>
      <c r="E18" s="66" t="s">
        <v>33</v>
      </c>
      <c r="F18" s="94" t="s">
        <v>34</v>
      </c>
      <c r="G18" s="95">
        <v>45127</v>
      </c>
      <c r="H18" s="95">
        <v>45492</v>
      </c>
      <c r="I18" s="100">
        <v>890000</v>
      </c>
      <c r="J18" s="100">
        <v>71200</v>
      </c>
      <c r="K18" s="104" t="s">
        <v>35</v>
      </c>
      <c r="L18" s="101" t="s">
        <v>35</v>
      </c>
      <c r="M18" s="105">
        <v>64080</v>
      </c>
      <c r="N18" s="100">
        <v>7120</v>
      </c>
      <c r="O18" s="73" t="s">
        <v>41</v>
      </c>
      <c r="P18" s="79">
        <v>1</v>
      </c>
      <c r="Q18" s="79" t="s">
        <v>69</v>
      </c>
      <c r="R18" s="79"/>
    </row>
    <row r="19" s="77" customFormat="1" ht="35" hidden="1" customHeight="1" spans="1:18">
      <c r="A19" s="93">
        <v>13</v>
      </c>
      <c r="B19" s="64" t="s">
        <v>70</v>
      </c>
      <c r="C19" s="94" t="s">
        <v>40</v>
      </c>
      <c r="D19" s="65">
        <v>233</v>
      </c>
      <c r="E19" s="66" t="s">
        <v>33</v>
      </c>
      <c r="F19" s="94" t="s">
        <v>34</v>
      </c>
      <c r="G19" s="95">
        <v>45127</v>
      </c>
      <c r="H19" s="95">
        <v>45492</v>
      </c>
      <c r="I19" s="100">
        <v>1165000</v>
      </c>
      <c r="J19" s="100">
        <v>93200</v>
      </c>
      <c r="K19" s="104" t="s">
        <v>35</v>
      </c>
      <c r="L19" s="101" t="s">
        <v>35</v>
      </c>
      <c r="M19" s="105">
        <v>83880</v>
      </c>
      <c r="N19" s="100">
        <v>9320</v>
      </c>
      <c r="O19" s="73" t="s">
        <v>41</v>
      </c>
      <c r="P19" s="79">
        <v>7</v>
      </c>
      <c r="Q19" s="79" t="s">
        <v>71</v>
      </c>
      <c r="R19" s="79"/>
    </row>
    <row r="20" s="77" customFormat="1" ht="35" hidden="1" customHeight="1" spans="1:18">
      <c r="A20" s="93">
        <v>14</v>
      </c>
      <c r="B20" s="64" t="s">
        <v>72</v>
      </c>
      <c r="C20" s="94" t="s">
        <v>46</v>
      </c>
      <c r="D20" s="65">
        <v>24000</v>
      </c>
      <c r="E20" s="66" t="s">
        <v>47</v>
      </c>
      <c r="F20" s="94" t="s">
        <v>34</v>
      </c>
      <c r="G20" s="95">
        <v>45127</v>
      </c>
      <c r="H20" s="95">
        <v>45492</v>
      </c>
      <c r="I20" s="100">
        <v>42000</v>
      </c>
      <c r="J20" s="100">
        <v>1680</v>
      </c>
      <c r="K20" s="104" t="s">
        <v>35</v>
      </c>
      <c r="L20" s="101" t="s">
        <v>35</v>
      </c>
      <c r="M20" s="105">
        <v>1512</v>
      </c>
      <c r="N20" s="100">
        <v>168</v>
      </c>
      <c r="O20" s="73" t="s">
        <v>73</v>
      </c>
      <c r="P20" s="79">
        <v>1</v>
      </c>
      <c r="Q20" s="79" t="s">
        <v>74</v>
      </c>
      <c r="R20" s="79"/>
    </row>
    <row r="21" s="77" customFormat="1" ht="35" hidden="1" customHeight="1" spans="1:18">
      <c r="A21" s="93">
        <v>15</v>
      </c>
      <c r="B21" s="64" t="s">
        <v>75</v>
      </c>
      <c r="C21" s="94" t="s">
        <v>46</v>
      </c>
      <c r="D21" s="65">
        <v>812500</v>
      </c>
      <c r="E21" s="66" t="s">
        <v>47</v>
      </c>
      <c r="F21" s="94" t="s">
        <v>34</v>
      </c>
      <c r="G21" s="95">
        <v>45127</v>
      </c>
      <c r="H21" s="95">
        <v>45492</v>
      </c>
      <c r="I21" s="100">
        <v>1421875</v>
      </c>
      <c r="J21" s="100">
        <v>56875</v>
      </c>
      <c r="K21" s="104" t="s">
        <v>35</v>
      </c>
      <c r="L21" s="101" t="s">
        <v>35</v>
      </c>
      <c r="M21" s="105">
        <v>51187.5</v>
      </c>
      <c r="N21" s="100">
        <v>5687.5</v>
      </c>
      <c r="O21" s="73" t="s">
        <v>76</v>
      </c>
      <c r="P21" s="79">
        <v>5</v>
      </c>
      <c r="Q21" s="79" t="s">
        <v>77</v>
      </c>
      <c r="R21" s="79"/>
    </row>
    <row r="22" s="77" customFormat="1" ht="35" hidden="1" customHeight="1" spans="1:18">
      <c r="A22" s="93">
        <v>16</v>
      </c>
      <c r="B22" s="64" t="s">
        <v>78</v>
      </c>
      <c r="C22" s="94" t="s">
        <v>51</v>
      </c>
      <c r="D22" s="65">
        <v>203040</v>
      </c>
      <c r="E22" s="66" t="s">
        <v>47</v>
      </c>
      <c r="F22" s="94" t="s">
        <v>34</v>
      </c>
      <c r="G22" s="95">
        <v>45128</v>
      </c>
      <c r="H22" s="95">
        <v>45493</v>
      </c>
      <c r="I22" s="100">
        <v>355320</v>
      </c>
      <c r="J22" s="100">
        <v>28425.6</v>
      </c>
      <c r="K22" s="104" t="s">
        <v>35</v>
      </c>
      <c r="L22" s="101" t="s">
        <v>35</v>
      </c>
      <c r="M22" s="105">
        <v>25583.04</v>
      </c>
      <c r="N22" s="100">
        <v>2842.56</v>
      </c>
      <c r="O22" s="73" t="s">
        <v>79</v>
      </c>
      <c r="P22" s="79">
        <v>4</v>
      </c>
      <c r="Q22" s="110" t="s">
        <v>80</v>
      </c>
      <c r="R22" s="79"/>
    </row>
    <row r="23" s="77" customFormat="1" ht="35" hidden="1" customHeight="1" spans="1:18">
      <c r="A23" s="93">
        <v>17</v>
      </c>
      <c r="B23" s="64" t="s">
        <v>81</v>
      </c>
      <c r="C23" s="94" t="s">
        <v>51</v>
      </c>
      <c r="D23" s="65">
        <v>98000</v>
      </c>
      <c r="E23" s="66" t="s">
        <v>47</v>
      </c>
      <c r="F23" s="94" t="s">
        <v>34</v>
      </c>
      <c r="G23" s="95">
        <v>45128</v>
      </c>
      <c r="H23" s="95">
        <v>45493</v>
      </c>
      <c r="I23" s="100">
        <v>171500</v>
      </c>
      <c r="J23" s="100">
        <v>13720</v>
      </c>
      <c r="K23" s="104" t="s">
        <v>35</v>
      </c>
      <c r="L23" s="101" t="s">
        <v>35</v>
      </c>
      <c r="M23" s="105">
        <v>12348</v>
      </c>
      <c r="N23" s="100">
        <v>1372</v>
      </c>
      <c r="O23" s="73" t="s">
        <v>82</v>
      </c>
      <c r="P23" s="79">
        <v>2</v>
      </c>
      <c r="Q23" s="79" t="s">
        <v>83</v>
      </c>
      <c r="R23" s="79"/>
    </row>
    <row r="24" s="77" customFormat="1" ht="35" hidden="1" customHeight="1" spans="1:18">
      <c r="A24" s="93">
        <v>18</v>
      </c>
      <c r="B24" s="64" t="s">
        <v>84</v>
      </c>
      <c r="C24" s="94" t="s">
        <v>46</v>
      </c>
      <c r="D24" s="65">
        <v>300000</v>
      </c>
      <c r="E24" s="66" t="s">
        <v>47</v>
      </c>
      <c r="F24" s="94" t="s">
        <v>34</v>
      </c>
      <c r="G24" s="95">
        <v>45139</v>
      </c>
      <c r="H24" s="95">
        <v>45504</v>
      </c>
      <c r="I24" s="100">
        <v>525000</v>
      </c>
      <c r="J24" s="100">
        <v>21000</v>
      </c>
      <c r="K24" s="104" t="s">
        <v>35</v>
      </c>
      <c r="L24" s="101" t="s">
        <v>35</v>
      </c>
      <c r="M24" s="105">
        <v>18900</v>
      </c>
      <c r="N24" s="100">
        <v>2100</v>
      </c>
      <c r="O24" s="73" t="s">
        <v>85</v>
      </c>
      <c r="P24" s="79">
        <v>1</v>
      </c>
      <c r="Q24" s="110" t="s">
        <v>86</v>
      </c>
      <c r="R24" s="79"/>
    </row>
    <row r="25" s="77" customFormat="1" ht="35" hidden="1" customHeight="1" spans="1:18">
      <c r="A25" s="93">
        <v>19</v>
      </c>
      <c r="B25" s="64" t="s">
        <v>87</v>
      </c>
      <c r="C25" s="94" t="s">
        <v>40</v>
      </c>
      <c r="D25" s="65">
        <v>92.49</v>
      </c>
      <c r="E25" s="66" t="s">
        <v>33</v>
      </c>
      <c r="F25" s="94" t="s">
        <v>34</v>
      </c>
      <c r="G25" s="95">
        <v>45139</v>
      </c>
      <c r="H25" s="95">
        <v>45504</v>
      </c>
      <c r="I25" s="100">
        <v>462450</v>
      </c>
      <c r="J25" s="100">
        <v>36996</v>
      </c>
      <c r="K25" s="104" t="s">
        <v>35</v>
      </c>
      <c r="L25" s="101" t="s">
        <v>35</v>
      </c>
      <c r="M25" s="105">
        <v>33296.4</v>
      </c>
      <c r="N25" s="100">
        <v>3699.6</v>
      </c>
      <c r="O25" s="73" t="s">
        <v>41</v>
      </c>
      <c r="P25" s="79">
        <v>3</v>
      </c>
      <c r="Q25" s="79" t="s">
        <v>88</v>
      </c>
      <c r="R25" s="79"/>
    </row>
    <row r="26" s="77" customFormat="1" ht="35" hidden="1" customHeight="1" spans="1:18">
      <c r="A26" s="93">
        <v>20</v>
      </c>
      <c r="B26" s="64" t="s">
        <v>89</v>
      </c>
      <c r="C26" s="94" t="s">
        <v>40</v>
      </c>
      <c r="D26" s="65">
        <v>31.7</v>
      </c>
      <c r="E26" s="66" t="s">
        <v>33</v>
      </c>
      <c r="F26" s="94" t="s">
        <v>34</v>
      </c>
      <c r="G26" s="95">
        <v>45141</v>
      </c>
      <c r="H26" s="95">
        <v>45506</v>
      </c>
      <c r="I26" s="100">
        <v>158500</v>
      </c>
      <c r="J26" s="100">
        <v>12680</v>
      </c>
      <c r="K26" s="104" t="s">
        <v>35</v>
      </c>
      <c r="L26" s="101" t="s">
        <v>35</v>
      </c>
      <c r="M26" s="105">
        <v>11412</v>
      </c>
      <c r="N26" s="100">
        <v>1268</v>
      </c>
      <c r="O26" s="73" t="s">
        <v>41</v>
      </c>
      <c r="P26" s="79">
        <v>1</v>
      </c>
      <c r="Q26" s="79" t="s">
        <v>90</v>
      </c>
      <c r="R26" s="79"/>
    </row>
    <row r="27" s="77" customFormat="1" ht="35" hidden="1" customHeight="1" spans="1:18">
      <c r="A27" s="93">
        <v>21</v>
      </c>
      <c r="B27" s="64" t="s">
        <v>91</v>
      </c>
      <c r="C27" s="94" t="s">
        <v>46</v>
      </c>
      <c r="D27" s="65">
        <v>507300</v>
      </c>
      <c r="E27" s="66" t="s">
        <v>47</v>
      </c>
      <c r="F27" s="94" t="s">
        <v>34</v>
      </c>
      <c r="G27" s="95">
        <v>45141</v>
      </c>
      <c r="H27" s="95">
        <v>45506</v>
      </c>
      <c r="I27" s="100">
        <v>887775</v>
      </c>
      <c r="J27" s="100">
        <v>35511</v>
      </c>
      <c r="K27" s="104" t="s">
        <v>35</v>
      </c>
      <c r="L27" s="101" t="s">
        <v>35</v>
      </c>
      <c r="M27" s="105">
        <v>31959.9</v>
      </c>
      <c r="N27" s="100">
        <v>3551.1</v>
      </c>
      <c r="O27" s="73" t="s">
        <v>92</v>
      </c>
      <c r="P27" s="79">
        <v>3</v>
      </c>
      <c r="Q27" s="79" t="s">
        <v>93</v>
      </c>
      <c r="R27" s="79"/>
    </row>
    <row r="28" s="77" customFormat="1" ht="35" hidden="1" customHeight="1" spans="1:18">
      <c r="A28" s="93">
        <v>22</v>
      </c>
      <c r="B28" s="64" t="s">
        <v>94</v>
      </c>
      <c r="C28" s="94" t="s">
        <v>40</v>
      </c>
      <c r="D28" s="65">
        <v>125.2</v>
      </c>
      <c r="E28" s="66" t="s">
        <v>33</v>
      </c>
      <c r="F28" s="94" t="s">
        <v>34</v>
      </c>
      <c r="G28" s="95">
        <v>45143</v>
      </c>
      <c r="H28" s="95">
        <v>45508</v>
      </c>
      <c r="I28" s="100">
        <v>626000</v>
      </c>
      <c r="J28" s="100">
        <v>50080</v>
      </c>
      <c r="K28" s="104" t="s">
        <v>35</v>
      </c>
      <c r="L28" s="101" t="s">
        <v>35</v>
      </c>
      <c r="M28" s="105">
        <v>45072</v>
      </c>
      <c r="N28" s="100">
        <v>5008</v>
      </c>
      <c r="O28" s="73" t="s">
        <v>41</v>
      </c>
      <c r="P28" s="79">
        <v>3</v>
      </c>
      <c r="Q28" s="79" t="s">
        <v>95</v>
      </c>
      <c r="R28" s="79"/>
    </row>
    <row r="29" s="77" customFormat="1" ht="35" hidden="1" customHeight="1" spans="1:18">
      <c r="A29" s="93">
        <v>23</v>
      </c>
      <c r="B29" s="64" t="s">
        <v>96</v>
      </c>
      <c r="C29" s="94" t="s">
        <v>51</v>
      </c>
      <c r="D29" s="65">
        <v>59200</v>
      </c>
      <c r="E29" s="66" t="s">
        <v>47</v>
      </c>
      <c r="F29" s="94" t="s">
        <v>34</v>
      </c>
      <c r="G29" s="95">
        <v>45143</v>
      </c>
      <c r="H29" s="95">
        <v>45508</v>
      </c>
      <c r="I29" s="100">
        <v>103600</v>
      </c>
      <c r="J29" s="100">
        <v>8288</v>
      </c>
      <c r="K29" s="104" t="s">
        <v>35</v>
      </c>
      <c r="L29" s="101" t="s">
        <v>35</v>
      </c>
      <c r="M29" s="105">
        <v>7459.2</v>
      </c>
      <c r="N29" s="100">
        <v>828.8</v>
      </c>
      <c r="O29" s="73" t="s">
        <v>97</v>
      </c>
      <c r="P29" s="79">
        <v>1</v>
      </c>
      <c r="Q29" s="79" t="s">
        <v>98</v>
      </c>
      <c r="R29" s="79"/>
    </row>
    <row r="30" s="77" customFormat="1" ht="35" hidden="1" customHeight="1" spans="1:18">
      <c r="A30" s="93">
        <v>24</v>
      </c>
      <c r="B30" s="64" t="s">
        <v>99</v>
      </c>
      <c r="C30" s="94" t="s">
        <v>51</v>
      </c>
      <c r="D30" s="65">
        <v>18400</v>
      </c>
      <c r="E30" s="66" t="s">
        <v>47</v>
      </c>
      <c r="F30" s="94" t="s">
        <v>34</v>
      </c>
      <c r="G30" s="95">
        <v>45170</v>
      </c>
      <c r="H30" s="95">
        <v>45535</v>
      </c>
      <c r="I30" s="100">
        <v>32200</v>
      </c>
      <c r="J30" s="100">
        <v>2576</v>
      </c>
      <c r="K30" s="106" t="s">
        <v>35</v>
      </c>
      <c r="L30" s="101" t="s">
        <v>35</v>
      </c>
      <c r="M30" s="105">
        <v>2318.4</v>
      </c>
      <c r="N30" s="100">
        <v>257.6</v>
      </c>
      <c r="O30" s="73" t="s">
        <v>100</v>
      </c>
      <c r="P30" s="79">
        <v>1</v>
      </c>
      <c r="Q30" s="79" t="s">
        <v>101</v>
      </c>
      <c r="R30" s="79"/>
    </row>
    <row r="31" s="77" customFormat="1" ht="35" hidden="1" customHeight="1" spans="1:18">
      <c r="A31" s="93">
        <v>25</v>
      </c>
      <c r="B31" s="64" t="s">
        <v>102</v>
      </c>
      <c r="C31" s="94" t="s">
        <v>40</v>
      </c>
      <c r="D31" s="65">
        <v>102.98</v>
      </c>
      <c r="E31" s="66" t="s">
        <v>33</v>
      </c>
      <c r="F31" s="94" t="s">
        <v>34</v>
      </c>
      <c r="G31" s="95">
        <v>45170</v>
      </c>
      <c r="H31" s="95">
        <v>45535</v>
      </c>
      <c r="I31" s="100">
        <v>514900</v>
      </c>
      <c r="J31" s="100">
        <v>41192</v>
      </c>
      <c r="K31" s="106" t="s">
        <v>35</v>
      </c>
      <c r="L31" s="101" t="s">
        <v>35</v>
      </c>
      <c r="M31" s="105">
        <v>37072.8</v>
      </c>
      <c r="N31" s="100">
        <v>4119.2</v>
      </c>
      <c r="O31" s="73" t="s">
        <v>41</v>
      </c>
      <c r="P31" s="79">
        <v>42</v>
      </c>
      <c r="Q31" s="79" t="s">
        <v>103</v>
      </c>
      <c r="R31" s="79"/>
    </row>
    <row r="32" s="77" customFormat="1" ht="35" hidden="1" customHeight="1" spans="1:18">
      <c r="A32" s="93">
        <v>26</v>
      </c>
      <c r="B32" s="64" t="s">
        <v>104</v>
      </c>
      <c r="C32" s="94" t="s">
        <v>105</v>
      </c>
      <c r="D32" s="65">
        <v>221.85</v>
      </c>
      <c r="E32" s="66" t="s">
        <v>33</v>
      </c>
      <c r="F32" s="94" t="s">
        <v>34</v>
      </c>
      <c r="G32" s="95">
        <v>45121</v>
      </c>
      <c r="H32" s="95">
        <v>45486</v>
      </c>
      <c r="I32" s="100">
        <v>1442025</v>
      </c>
      <c r="J32" s="100">
        <v>122572.14</v>
      </c>
      <c r="K32" s="101" t="s">
        <v>35</v>
      </c>
      <c r="L32" s="101" t="s">
        <v>35</v>
      </c>
      <c r="M32" s="105">
        <v>110314.93</v>
      </c>
      <c r="N32" s="100">
        <v>12257.21</v>
      </c>
      <c r="O32" s="73"/>
      <c r="P32" s="79">
        <v>54</v>
      </c>
      <c r="Q32" s="79" t="s">
        <v>106</v>
      </c>
      <c r="R32" s="79"/>
    </row>
    <row r="33" s="77" customFormat="1" ht="35" hidden="1" customHeight="1" spans="1:18">
      <c r="A33" s="93">
        <v>27</v>
      </c>
      <c r="B33" s="64" t="s">
        <v>107</v>
      </c>
      <c r="C33" s="94" t="s">
        <v>105</v>
      </c>
      <c r="D33" s="65">
        <v>50</v>
      </c>
      <c r="E33" s="66" t="s">
        <v>33</v>
      </c>
      <c r="F33" s="94" t="s">
        <v>34</v>
      </c>
      <c r="G33" s="95">
        <v>45122</v>
      </c>
      <c r="H33" s="95">
        <v>45487</v>
      </c>
      <c r="I33" s="100">
        <v>325000</v>
      </c>
      <c r="J33" s="100">
        <v>27625</v>
      </c>
      <c r="K33" s="101" t="s">
        <v>35</v>
      </c>
      <c r="L33" s="101" t="s">
        <v>35</v>
      </c>
      <c r="M33" s="105">
        <v>24862.5</v>
      </c>
      <c r="N33" s="100">
        <v>2762.5</v>
      </c>
      <c r="O33" s="73"/>
      <c r="P33" s="79">
        <v>1</v>
      </c>
      <c r="Q33" s="79" t="s">
        <v>108</v>
      </c>
      <c r="R33" s="79"/>
    </row>
    <row r="34" s="77" customFormat="1" ht="35" hidden="1" customHeight="1" spans="1:18">
      <c r="A34" s="93">
        <v>28</v>
      </c>
      <c r="B34" s="64" t="s">
        <v>109</v>
      </c>
      <c r="C34" s="94" t="s">
        <v>105</v>
      </c>
      <c r="D34" s="65">
        <v>539.3</v>
      </c>
      <c r="E34" s="66" t="s">
        <v>33</v>
      </c>
      <c r="F34" s="94" t="s">
        <v>34</v>
      </c>
      <c r="G34" s="95">
        <v>45122</v>
      </c>
      <c r="H34" s="95">
        <v>45487</v>
      </c>
      <c r="I34" s="100">
        <v>3505450</v>
      </c>
      <c r="J34" s="100">
        <v>297963.27</v>
      </c>
      <c r="K34" s="101" t="s">
        <v>35</v>
      </c>
      <c r="L34" s="101" t="s">
        <v>35</v>
      </c>
      <c r="M34" s="105">
        <v>268166.94</v>
      </c>
      <c r="N34" s="100">
        <v>29796.33</v>
      </c>
      <c r="O34" s="73"/>
      <c r="P34" s="79">
        <v>14</v>
      </c>
      <c r="Q34" s="79" t="s">
        <v>110</v>
      </c>
      <c r="R34" s="79"/>
    </row>
    <row r="35" s="77" customFormat="1" ht="35" hidden="1" customHeight="1" spans="1:18">
      <c r="A35" s="93">
        <v>29</v>
      </c>
      <c r="B35" s="64" t="s">
        <v>111</v>
      </c>
      <c r="C35" s="94" t="s">
        <v>105</v>
      </c>
      <c r="D35" s="65">
        <v>90</v>
      </c>
      <c r="E35" s="66" t="s">
        <v>33</v>
      </c>
      <c r="F35" s="94" t="s">
        <v>34</v>
      </c>
      <c r="G35" s="95">
        <v>45122</v>
      </c>
      <c r="H35" s="95">
        <v>45487</v>
      </c>
      <c r="I35" s="100">
        <v>585000</v>
      </c>
      <c r="J35" s="100">
        <v>49725</v>
      </c>
      <c r="K35" s="101" t="s">
        <v>35</v>
      </c>
      <c r="L35" s="101" t="s">
        <v>35</v>
      </c>
      <c r="M35" s="105">
        <v>44752.5</v>
      </c>
      <c r="N35" s="100">
        <v>4972.5</v>
      </c>
      <c r="O35" s="73"/>
      <c r="P35" s="79">
        <v>1</v>
      </c>
      <c r="Q35" s="79" t="s">
        <v>112</v>
      </c>
      <c r="R35" s="79"/>
    </row>
    <row r="36" s="77" customFormat="1" ht="35" hidden="1" customHeight="1" spans="1:18">
      <c r="A36" s="93">
        <v>30</v>
      </c>
      <c r="B36" s="64" t="s">
        <v>113</v>
      </c>
      <c r="C36" s="94" t="s">
        <v>105</v>
      </c>
      <c r="D36" s="65">
        <v>209.5</v>
      </c>
      <c r="E36" s="66" t="s">
        <v>33</v>
      </c>
      <c r="F36" s="94" t="s">
        <v>34</v>
      </c>
      <c r="G36" s="95">
        <v>45122</v>
      </c>
      <c r="H36" s="95">
        <v>45487</v>
      </c>
      <c r="I36" s="100">
        <v>1361750</v>
      </c>
      <c r="J36" s="100">
        <v>115748.75</v>
      </c>
      <c r="K36" s="101" t="s">
        <v>35</v>
      </c>
      <c r="L36" s="101" t="s">
        <v>35</v>
      </c>
      <c r="M36" s="105">
        <v>104173.88</v>
      </c>
      <c r="N36" s="100">
        <v>11574.87</v>
      </c>
      <c r="O36" s="73"/>
      <c r="P36" s="79">
        <v>34</v>
      </c>
      <c r="Q36" s="79" t="s">
        <v>114</v>
      </c>
      <c r="R36" s="79"/>
    </row>
    <row r="37" s="77" customFormat="1" ht="35" hidden="1" customHeight="1" spans="1:18">
      <c r="A37" s="93">
        <v>31</v>
      </c>
      <c r="B37" s="64" t="s">
        <v>115</v>
      </c>
      <c r="C37" s="94" t="s">
        <v>105</v>
      </c>
      <c r="D37" s="65">
        <v>268.39</v>
      </c>
      <c r="E37" s="66" t="s">
        <v>33</v>
      </c>
      <c r="F37" s="94" t="s">
        <v>34</v>
      </c>
      <c r="G37" s="95">
        <v>45122</v>
      </c>
      <c r="H37" s="95">
        <v>45487</v>
      </c>
      <c r="I37" s="100">
        <v>1744535</v>
      </c>
      <c r="J37" s="100">
        <v>148285.48</v>
      </c>
      <c r="K37" s="101" t="s">
        <v>35</v>
      </c>
      <c r="L37" s="101" t="s">
        <v>35</v>
      </c>
      <c r="M37" s="105">
        <v>133456.93</v>
      </c>
      <c r="N37" s="100">
        <v>14828.55</v>
      </c>
      <c r="O37" s="73"/>
      <c r="P37" s="79">
        <v>29</v>
      </c>
      <c r="Q37" s="79" t="s">
        <v>116</v>
      </c>
      <c r="R37" s="79"/>
    </row>
    <row r="38" s="77" customFormat="1" ht="35" hidden="1" customHeight="1" spans="1:18">
      <c r="A38" s="93">
        <v>32</v>
      </c>
      <c r="B38" s="64" t="s">
        <v>117</v>
      </c>
      <c r="C38" s="94" t="s">
        <v>105</v>
      </c>
      <c r="D38" s="65">
        <v>23.5</v>
      </c>
      <c r="E38" s="66" t="s">
        <v>33</v>
      </c>
      <c r="F38" s="94" t="s">
        <v>34</v>
      </c>
      <c r="G38" s="95">
        <v>45125</v>
      </c>
      <c r="H38" s="95">
        <v>45490</v>
      </c>
      <c r="I38" s="100">
        <v>152750</v>
      </c>
      <c r="J38" s="100">
        <v>12983.75</v>
      </c>
      <c r="K38" s="101" t="s">
        <v>35</v>
      </c>
      <c r="L38" s="101" t="s">
        <v>35</v>
      </c>
      <c r="M38" s="105">
        <v>11685.38</v>
      </c>
      <c r="N38" s="100">
        <v>1298.37</v>
      </c>
      <c r="O38" s="73"/>
      <c r="P38" s="79">
        <v>14</v>
      </c>
      <c r="Q38" s="79" t="s">
        <v>118</v>
      </c>
      <c r="R38" s="79"/>
    </row>
    <row r="39" s="77" customFormat="1" ht="35" hidden="1" customHeight="1" spans="1:18">
      <c r="A39" s="93">
        <v>33</v>
      </c>
      <c r="B39" s="64" t="s">
        <v>119</v>
      </c>
      <c r="C39" s="94" t="s">
        <v>105</v>
      </c>
      <c r="D39" s="65">
        <v>42.5</v>
      </c>
      <c r="E39" s="66" t="s">
        <v>33</v>
      </c>
      <c r="F39" s="94" t="s">
        <v>34</v>
      </c>
      <c r="G39" s="95">
        <v>45125</v>
      </c>
      <c r="H39" s="95">
        <v>45490</v>
      </c>
      <c r="I39" s="100">
        <v>276250</v>
      </c>
      <c r="J39" s="100">
        <v>23481.26</v>
      </c>
      <c r="K39" s="101" t="s">
        <v>35</v>
      </c>
      <c r="L39" s="101" t="s">
        <v>35</v>
      </c>
      <c r="M39" s="105">
        <v>21133.13</v>
      </c>
      <c r="N39" s="100">
        <v>2348.13</v>
      </c>
      <c r="O39" s="73"/>
      <c r="P39" s="79">
        <v>18</v>
      </c>
      <c r="Q39" s="79" t="s">
        <v>120</v>
      </c>
      <c r="R39" s="79"/>
    </row>
    <row r="40" s="77" customFormat="1" ht="35" hidden="1" customHeight="1" spans="1:18">
      <c r="A40" s="93">
        <v>34</v>
      </c>
      <c r="B40" s="64" t="s">
        <v>121</v>
      </c>
      <c r="C40" s="94" t="s">
        <v>105</v>
      </c>
      <c r="D40" s="65">
        <v>208.47</v>
      </c>
      <c r="E40" s="66" t="s">
        <v>33</v>
      </c>
      <c r="F40" s="94" t="s">
        <v>34</v>
      </c>
      <c r="G40" s="95">
        <v>45125</v>
      </c>
      <c r="H40" s="95">
        <v>45490</v>
      </c>
      <c r="I40" s="100">
        <v>1355055</v>
      </c>
      <c r="J40" s="100">
        <v>115179.93</v>
      </c>
      <c r="K40" s="101" t="s">
        <v>35</v>
      </c>
      <c r="L40" s="101" t="s">
        <v>35</v>
      </c>
      <c r="M40" s="105">
        <v>103661.94</v>
      </c>
      <c r="N40" s="100">
        <v>11517.99</v>
      </c>
      <c r="O40" s="73"/>
      <c r="P40" s="79">
        <v>185</v>
      </c>
      <c r="Q40" s="79" t="s">
        <v>122</v>
      </c>
      <c r="R40" s="79"/>
    </row>
    <row r="41" s="77" customFormat="1" ht="35" hidden="1" customHeight="1" spans="1:18">
      <c r="A41" s="93">
        <v>35</v>
      </c>
      <c r="B41" s="64" t="s">
        <v>123</v>
      </c>
      <c r="C41" s="94" t="s">
        <v>105</v>
      </c>
      <c r="D41" s="65">
        <v>33.02</v>
      </c>
      <c r="E41" s="66" t="s">
        <v>33</v>
      </c>
      <c r="F41" s="94" t="s">
        <v>34</v>
      </c>
      <c r="G41" s="95">
        <v>45139</v>
      </c>
      <c r="H41" s="95">
        <v>45504</v>
      </c>
      <c r="I41" s="100">
        <v>214630</v>
      </c>
      <c r="J41" s="100">
        <v>18243.69</v>
      </c>
      <c r="K41" s="101" t="s">
        <v>35</v>
      </c>
      <c r="L41" s="101" t="s">
        <v>35</v>
      </c>
      <c r="M41" s="105">
        <v>16419.32</v>
      </c>
      <c r="N41" s="100">
        <v>1824.37</v>
      </c>
      <c r="O41" s="73"/>
      <c r="P41" s="79">
        <v>47</v>
      </c>
      <c r="Q41" s="79" t="s">
        <v>124</v>
      </c>
      <c r="R41" s="79"/>
    </row>
    <row r="42" s="77" customFormat="1" ht="35" customHeight="1" spans="1:18">
      <c r="A42" s="93">
        <v>36</v>
      </c>
      <c r="B42" s="64" t="s">
        <v>125</v>
      </c>
      <c r="C42" s="94" t="s">
        <v>126</v>
      </c>
      <c r="D42" s="65">
        <v>255.86</v>
      </c>
      <c r="E42" s="66" t="s">
        <v>33</v>
      </c>
      <c r="F42" s="94" t="s">
        <v>34</v>
      </c>
      <c r="G42" s="95">
        <v>45017</v>
      </c>
      <c r="H42" s="95">
        <v>45382</v>
      </c>
      <c r="I42" s="100">
        <v>2046880</v>
      </c>
      <c r="J42" s="100">
        <v>98250.24</v>
      </c>
      <c r="K42" s="105">
        <v>34387.58</v>
      </c>
      <c r="L42" s="101" t="s">
        <v>35</v>
      </c>
      <c r="M42" s="107">
        <v>54037.63</v>
      </c>
      <c r="N42" s="100">
        <v>9825.03000000001</v>
      </c>
      <c r="O42" s="73"/>
      <c r="P42" s="79">
        <v>31</v>
      </c>
      <c r="Q42" s="79" t="s">
        <v>127</v>
      </c>
      <c r="R42" s="79"/>
    </row>
    <row r="43" s="77" customFormat="1" ht="35" customHeight="1" spans="1:18">
      <c r="A43" s="93">
        <v>37</v>
      </c>
      <c r="B43" s="64" t="s">
        <v>128</v>
      </c>
      <c r="C43" s="94" t="s">
        <v>126</v>
      </c>
      <c r="D43" s="65">
        <v>12</v>
      </c>
      <c r="E43" s="66" t="s">
        <v>33</v>
      </c>
      <c r="F43" s="94" t="s">
        <v>34</v>
      </c>
      <c r="G43" s="95">
        <v>45017</v>
      </c>
      <c r="H43" s="95">
        <v>45382</v>
      </c>
      <c r="I43" s="100">
        <v>96000</v>
      </c>
      <c r="J43" s="100">
        <v>4608</v>
      </c>
      <c r="K43" s="105">
        <v>1612.8</v>
      </c>
      <c r="L43" s="101" t="s">
        <v>35</v>
      </c>
      <c r="M43" s="107">
        <v>2534.4</v>
      </c>
      <c r="N43" s="100">
        <v>460.8</v>
      </c>
      <c r="O43" s="73"/>
      <c r="P43" s="79">
        <v>1</v>
      </c>
      <c r="Q43" s="79" t="s">
        <v>129</v>
      </c>
      <c r="R43" s="79"/>
    </row>
    <row r="44" s="77" customFormat="1" ht="35" customHeight="1" spans="1:18">
      <c r="A44" s="93">
        <v>38</v>
      </c>
      <c r="B44" s="64" t="s">
        <v>130</v>
      </c>
      <c r="C44" s="94" t="s">
        <v>126</v>
      </c>
      <c r="D44" s="65">
        <v>47</v>
      </c>
      <c r="E44" s="66" t="s">
        <v>33</v>
      </c>
      <c r="F44" s="94" t="s">
        <v>34</v>
      </c>
      <c r="G44" s="95">
        <v>45017</v>
      </c>
      <c r="H44" s="95">
        <v>45382</v>
      </c>
      <c r="I44" s="100">
        <v>376000</v>
      </c>
      <c r="J44" s="100">
        <v>18048</v>
      </c>
      <c r="K44" s="105">
        <v>6316.8</v>
      </c>
      <c r="L44" s="101" t="s">
        <v>35</v>
      </c>
      <c r="M44" s="107">
        <v>9926.4</v>
      </c>
      <c r="N44" s="100">
        <v>1804.8</v>
      </c>
      <c r="O44" s="73"/>
      <c r="P44" s="79">
        <v>4</v>
      </c>
      <c r="Q44" s="79" t="s">
        <v>131</v>
      </c>
      <c r="R44" s="79"/>
    </row>
    <row r="45" s="77" customFormat="1" ht="35" customHeight="1" spans="1:18">
      <c r="A45" s="93">
        <v>39</v>
      </c>
      <c r="B45" s="64" t="s">
        <v>132</v>
      </c>
      <c r="C45" s="94" t="s">
        <v>126</v>
      </c>
      <c r="D45" s="65">
        <v>59.5</v>
      </c>
      <c r="E45" s="66" t="s">
        <v>33</v>
      </c>
      <c r="F45" s="94" t="s">
        <v>34</v>
      </c>
      <c r="G45" s="95">
        <v>45017</v>
      </c>
      <c r="H45" s="95">
        <v>45382</v>
      </c>
      <c r="I45" s="100">
        <v>476000</v>
      </c>
      <c r="J45" s="100">
        <v>22848</v>
      </c>
      <c r="K45" s="105">
        <v>7996.8</v>
      </c>
      <c r="L45" s="101" t="s">
        <v>35</v>
      </c>
      <c r="M45" s="107">
        <v>12566.4</v>
      </c>
      <c r="N45" s="100">
        <v>2284.8</v>
      </c>
      <c r="O45" s="73"/>
      <c r="P45" s="79">
        <v>3</v>
      </c>
      <c r="Q45" s="79" t="s">
        <v>133</v>
      </c>
      <c r="R45" s="79"/>
    </row>
    <row r="46" s="77" customFormat="1" ht="35" customHeight="1" spans="1:18">
      <c r="A46" s="93">
        <v>40</v>
      </c>
      <c r="B46" s="64" t="s">
        <v>134</v>
      </c>
      <c r="C46" s="94" t="s">
        <v>126</v>
      </c>
      <c r="D46" s="65">
        <v>538</v>
      </c>
      <c r="E46" s="66" t="s">
        <v>33</v>
      </c>
      <c r="F46" s="94" t="s">
        <v>34</v>
      </c>
      <c r="G46" s="95">
        <v>45017</v>
      </c>
      <c r="H46" s="95">
        <v>45382</v>
      </c>
      <c r="I46" s="100">
        <v>4304000</v>
      </c>
      <c r="J46" s="100">
        <v>206592</v>
      </c>
      <c r="K46" s="105">
        <v>72307.2</v>
      </c>
      <c r="L46" s="101" t="s">
        <v>35</v>
      </c>
      <c r="M46" s="107">
        <v>113625.6</v>
      </c>
      <c r="N46" s="100">
        <v>20659.2</v>
      </c>
      <c r="O46" s="73"/>
      <c r="P46" s="79">
        <v>16</v>
      </c>
      <c r="Q46" s="79" t="s">
        <v>135</v>
      </c>
      <c r="R46" s="79"/>
    </row>
    <row r="47" s="77" customFormat="1" ht="35" customHeight="1" spans="1:18">
      <c r="A47" s="93">
        <v>41</v>
      </c>
      <c r="B47" s="64" t="s">
        <v>136</v>
      </c>
      <c r="C47" s="94" t="s">
        <v>126</v>
      </c>
      <c r="D47" s="65">
        <v>272.48</v>
      </c>
      <c r="E47" s="66" t="s">
        <v>33</v>
      </c>
      <c r="F47" s="94" t="s">
        <v>34</v>
      </c>
      <c r="G47" s="95">
        <v>45017</v>
      </c>
      <c r="H47" s="95">
        <v>45382</v>
      </c>
      <c r="I47" s="100">
        <v>2179840</v>
      </c>
      <c r="J47" s="100">
        <v>104632.32</v>
      </c>
      <c r="K47" s="105">
        <v>36621.31</v>
      </c>
      <c r="L47" s="101" t="s">
        <v>35</v>
      </c>
      <c r="M47" s="107">
        <v>57547.78</v>
      </c>
      <c r="N47" s="100">
        <v>10463.23</v>
      </c>
      <c r="O47" s="73"/>
      <c r="P47" s="79">
        <v>8</v>
      </c>
      <c r="Q47" s="79" t="s">
        <v>137</v>
      </c>
      <c r="R47" s="79"/>
    </row>
    <row r="48" s="77" customFormat="1" ht="35" customHeight="1" spans="1:18">
      <c r="A48" s="93">
        <v>42</v>
      </c>
      <c r="B48" s="64" t="s">
        <v>138</v>
      </c>
      <c r="C48" s="94" t="s">
        <v>126</v>
      </c>
      <c r="D48" s="65">
        <v>132.94</v>
      </c>
      <c r="E48" s="66" t="s">
        <v>33</v>
      </c>
      <c r="F48" s="94" t="s">
        <v>34</v>
      </c>
      <c r="G48" s="95">
        <v>45017</v>
      </c>
      <c r="H48" s="95">
        <v>45382</v>
      </c>
      <c r="I48" s="100">
        <v>1063520</v>
      </c>
      <c r="J48" s="100">
        <v>51048.96</v>
      </c>
      <c r="K48" s="105">
        <v>17867.14</v>
      </c>
      <c r="L48" s="101" t="s">
        <v>35</v>
      </c>
      <c r="M48" s="107">
        <v>28076.93</v>
      </c>
      <c r="N48" s="100">
        <v>5104.89</v>
      </c>
      <c r="O48" s="73"/>
      <c r="P48" s="79">
        <v>31</v>
      </c>
      <c r="Q48" s="79" t="s">
        <v>139</v>
      </c>
      <c r="R48" s="79"/>
    </row>
    <row r="49" s="77" customFormat="1" ht="35" hidden="1" customHeight="1" spans="1:18">
      <c r="A49" s="93">
        <v>43</v>
      </c>
      <c r="B49" s="64" t="s">
        <v>140</v>
      </c>
      <c r="C49" s="64" t="s">
        <v>141</v>
      </c>
      <c r="D49" s="65">
        <v>60</v>
      </c>
      <c r="E49" s="66" t="s">
        <v>33</v>
      </c>
      <c r="F49" s="64" t="s">
        <v>142</v>
      </c>
      <c r="G49" s="95">
        <v>45078</v>
      </c>
      <c r="H49" s="95">
        <v>45199</v>
      </c>
      <c r="I49" s="100">
        <v>60000</v>
      </c>
      <c r="J49" s="100">
        <v>2400</v>
      </c>
      <c r="K49" s="107">
        <v>840</v>
      </c>
      <c r="L49" s="101" t="s">
        <v>35</v>
      </c>
      <c r="M49" s="105">
        <v>1320</v>
      </c>
      <c r="N49" s="100">
        <v>240</v>
      </c>
      <c r="O49" s="73"/>
      <c r="P49" s="79">
        <v>2</v>
      </c>
      <c r="Q49" s="79" t="s">
        <v>143</v>
      </c>
      <c r="R49" s="79"/>
    </row>
    <row r="50" s="77" customFormat="1" ht="35" hidden="1" customHeight="1" spans="1:18">
      <c r="A50" s="93">
        <v>44</v>
      </c>
      <c r="B50" s="64" t="s">
        <v>144</v>
      </c>
      <c r="C50" s="94" t="s">
        <v>32</v>
      </c>
      <c r="D50" s="65">
        <v>8.2</v>
      </c>
      <c r="E50" s="66" t="s">
        <v>33</v>
      </c>
      <c r="F50" s="94" t="s">
        <v>142</v>
      </c>
      <c r="G50" s="95">
        <v>45115</v>
      </c>
      <c r="H50" s="95">
        <v>45169</v>
      </c>
      <c r="I50" s="100">
        <v>8200</v>
      </c>
      <c r="J50" s="100">
        <v>393.6</v>
      </c>
      <c r="K50" s="107">
        <v>137.76</v>
      </c>
      <c r="L50" s="101" t="s">
        <v>35</v>
      </c>
      <c r="M50" s="105">
        <v>216.48</v>
      </c>
      <c r="N50" s="100">
        <v>39.36</v>
      </c>
      <c r="O50" s="73"/>
      <c r="P50" s="79">
        <v>4</v>
      </c>
      <c r="Q50" s="79" t="s">
        <v>145</v>
      </c>
      <c r="R50" s="79"/>
    </row>
    <row r="51" s="77" customFormat="1" ht="35" hidden="1" customHeight="1" spans="1:18">
      <c r="A51" s="93">
        <v>45</v>
      </c>
      <c r="B51" s="64" t="s">
        <v>146</v>
      </c>
      <c r="C51" s="94" t="s">
        <v>32</v>
      </c>
      <c r="D51" s="65">
        <v>6.9</v>
      </c>
      <c r="E51" s="66" t="s">
        <v>33</v>
      </c>
      <c r="F51" s="94" t="s">
        <v>142</v>
      </c>
      <c r="G51" s="95">
        <v>45140</v>
      </c>
      <c r="H51" s="95">
        <v>45199</v>
      </c>
      <c r="I51" s="100">
        <v>6900</v>
      </c>
      <c r="J51" s="100">
        <v>331.2</v>
      </c>
      <c r="K51" s="107">
        <v>115.92</v>
      </c>
      <c r="L51" s="101" t="s">
        <v>35</v>
      </c>
      <c r="M51" s="105">
        <v>182.16</v>
      </c>
      <c r="N51" s="100">
        <v>33.12</v>
      </c>
      <c r="O51" s="73"/>
      <c r="P51" s="79">
        <v>7</v>
      </c>
      <c r="Q51" s="110" t="s">
        <v>147</v>
      </c>
      <c r="R51" s="79"/>
    </row>
    <row r="52" s="77" customFormat="1" ht="35" hidden="1" customHeight="1" spans="1:18">
      <c r="A52" s="93">
        <v>46</v>
      </c>
      <c r="B52" s="64" t="s">
        <v>148</v>
      </c>
      <c r="C52" s="94" t="s">
        <v>32</v>
      </c>
      <c r="D52" s="65">
        <v>23.2</v>
      </c>
      <c r="E52" s="66" t="s">
        <v>33</v>
      </c>
      <c r="F52" s="94" t="s">
        <v>142</v>
      </c>
      <c r="G52" s="95">
        <v>45143</v>
      </c>
      <c r="H52" s="95">
        <v>45260</v>
      </c>
      <c r="I52" s="100">
        <v>23200</v>
      </c>
      <c r="J52" s="100">
        <v>1113.6</v>
      </c>
      <c r="K52" s="107">
        <v>389.76</v>
      </c>
      <c r="L52" s="101" t="s">
        <v>35</v>
      </c>
      <c r="M52" s="105">
        <v>612.48</v>
      </c>
      <c r="N52" s="100">
        <v>111.36</v>
      </c>
      <c r="O52" s="73"/>
      <c r="P52" s="79">
        <v>14</v>
      </c>
      <c r="Q52" s="79" t="s">
        <v>149</v>
      </c>
      <c r="R52" s="79"/>
    </row>
    <row r="53" s="77" customFormat="1" ht="35" hidden="1" customHeight="1" spans="1:18">
      <c r="A53" s="93">
        <v>47</v>
      </c>
      <c r="B53" s="64" t="s">
        <v>150</v>
      </c>
      <c r="C53" s="94" t="s">
        <v>40</v>
      </c>
      <c r="D53" s="65">
        <v>59</v>
      </c>
      <c r="E53" s="66" t="s">
        <v>33</v>
      </c>
      <c r="F53" s="94" t="s">
        <v>142</v>
      </c>
      <c r="G53" s="95">
        <v>45115</v>
      </c>
      <c r="H53" s="95">
        <v>45480</v>
      </c>
      <c r="I53" s="100">
        <v>295000</v>
      </c>
      <c r="J53" s="100">
        <v>23600</v>
      </c>
      <c r="K53" s="102" t="s">
        <v>35</v>
      </c>
      <c r="L53" s="101" t="s">
        <v>35</v>
      </c>
      <c r="M53" s="100">
        <v>21240</v>
      </c>
      <c r="N53" s="100">
        <v>2360</v>
      </c>
      <c r="O53" s="73" t="s">
        <v>41</v>
      </c>
      <c r="P53" s="79">
        <v>3</v>
      </c>
      <c r="Q53" s="79" t="s">
        <v>151</v>
      </c>
      <c r="R53" s="79"/>
    </row>
    <row r="54" s="77" customFormat="1" ht="35" hidden="1" customHeight="1" spans="1:18">
      <c r="A54" s="93">
        <v>48</v>
      </c>
      <c r="B54" s="64" t="s">
        <v>152</v>
      </c>
      <c r="C54" s="94" t="s">
        <v>51</v>
      </c>
      <c r="D54" s="65">
        <v>130500</v>
      </c>
      <c r="E54" s="66" t="s">
        <v>47</v>
      </c>
      <c r="F54" s="94" t="s">
        <v>142</v>
      </c>
      <c r="G54" s="95">
        <v>45119</v>
      </c>
      <c r="H54" s="95">
        <v>45484</v>
      </c>
      <c r="I54" s="100">
        <v>228375</v>
      </c>
      <c r="J54" s="100">
        <v>18270</v>
      </c>
      <c r="K54" s="102" t="s">
        <v>35</v>
      </c>
      <c r="L54" s="101" t="s">
        <v>35</v>
      </c>
      <c r="M54" s="100">
        <v>16443</v>
      </c>
      <c r="N54" s="100">
        <v>1827</v>
      </c>
      <c r="O54" s="73" t="s">
        <v>153</v>
      </c>
      <c r="P54" s="79">
        <v>4</v>
      </c>
      <c r="Q54" s="79" t="s">
        <v>154</v>
      </c>
      <c r="R54" s="79"/>
    </row>
    <row r="55" s="77" customFormat="1" ht="35" hidden="1" customHeight="1" spans="1:18">
      <c r="A55" s="93">
        <v>49</v>
      </c>
      <c r="B55" s="64" t="s">
        <v>155</v>
      </c>
      <c r="C55" s="94" t="s">
        <v>46</v>
      </c>
      <c r="D55" s="65">
        <v>399000</v>
      </c>
      <c r="E55" s="66" t="s">
        <v>47</v>
      </c>
      <c r="F55" s="94" t="s">
        <v>142</v>
      </c>
      <c r="G55" s="95">
        <v>45140</v>
      </c>
      <c r="H55" s="95">
        <v>45505</v>
      </c>
      <c r="I55" s="100">
        <v>698250</v>
      </c>
      <c r="J55" s="100">
        <v>27930</v>
      </c>
      <c r="K55" s="103" t="s">
        <v>35</v>
      </c>
      <c r="L55" s="101" t="s">
        <v>35</v>
      </c>
      <c r="M55" s="100">
        <v>25137</v>
      </c>
      <c r="N55" s="100">
        <v>2793</v>
      </c>
      <c r="O55" s="73" t="s">
        <v>156</v>
      </c>
      <c r="P55" s="79">
        <v>5</v>
      </c>
      <c r="Q55" s="110" t="s">
        <v>157</v>
      </c>
      <c r="R55" s="79"/>
    </row>
    <row r="56" s="77" customFormat="1" ht="35" hidden="1" customHeight="1" spans="1:18">
      <c r="A56" s="93">
        <v>50</v>
      </c>
      <c r="B56" s="64" t="s">
        <v>158</v>
      </c>
      <c r="C56" s="94" t="s">
        <v>51</v>
      </c>
      <c r="D56" s="65">
        <v>706800</v>
      </c>
      <c r="E56" s="66" t="s">
        <v>47</v>
      </c>
      <c r="F56" s="94" t="s">
        <v>142</v>
      </c>
      <c r="G56" s="95">
        <v>45140</v>
      </c>
      <c r="H56" s="95">
        <v>45505</v>
      </c>
      <c r="I56" s="100">
        <v>1236900</v>
      </c>
      <c r="J56" s="100">
        <v>98952</v>
      </c>
      <c r="K56" s="103" t="s">
        <v>35</v>
      </c>
      <c r="L56" s="101" t="s">
        <v>35</v>
      </c>
      <c r="M56" s="100">
        <v>89056.8</v>
      </c>
      <c r="N56" s="100">
        <v>9895.2</v>
      </c>
      <c r="O56" s="73" t="s">
        <v>159</v>
      </c>
      <c r="P56" s="79">
        <v>5</v>
      </c>
      <c r="Q56" s="110" t="s">
        <v>160</v>
      </c>
      <c r="R56" s="79"/>
    </row>
    <row r="57" s="77" customFormat="1" ht="35" hidden="1" customHeight="1" spans="1:18">
      <c r="A57" s="93">
        <v>51</v>
      </c>
      <c r="B57" s="64" t="s">
        <v>161</v>
      </c>
      <c r="C57" s="94" t="s">
        <v>40</v>
      </c>
      <c r="D57" s="65">
        <v>295</v>
      </c>
      <c r="E57" s="66" t="s">
        <v>33</v>
      </c>
      <c r="F57" s="94" t="s">
        <v>142</v>
      </c>
      <c r="G57" s="95">
        <v>45143</v>
      </c>
      <c r="H57" s="95">
        <v>45508</v>
      </c>
      <c r="I57" s="100">
        <v>1475000</v>
      </c>
      <c r="J57" s="100">
        <v>118000</v>
      </c>
      <c r="K57" s="103" t="s">
        <v>35</v>
      </c>
      <c r="L57" s="101" t="s">
        <v>35</v>
      </c>
      <c r="M57" s="100">
        <v>106200</v>
      </c>
      <c r="N57" s="100">
        <v>11800</v>
      </c>
      <c r="O57" s="73" t="s">
        <v>41</v>
      </c>
      <c r="P57" s="79">
        <v>12</v>
      </c>
      <c r="Q57" s="79" t="s">
        <v>162</v>
      </c>
      <c r="R57" s="79"/>
    </row>
    <row r="58" s="77" customFormat="1" ht="35" hidden="1" customHeight="1" spans="1:18">
      <c r="A58" s="93">
        <v>52</v>
      </c>
      <c r="B58" s="64" t="s">
        <v>163</v>
      </c>
      <c r="C58" s="94" t="s">
        <v>40</v>
      </c>
      <c r="D58" s="65">
        <v>23</v>
      </c>
      <c r="E58" s="66" t="s">
        <v>33</v>
      </c>
      <c r="F58" s="94" t="s">
        <v>142</v>
      </c>
      <c r="G58" s="95">
        <v>45164</v>
      </c>
      <c r="H58" s="95">
        <v>45529</v>
      </c>
      <c r="I58" s="100">
        <v>115000</v>
      </c>
      <c r="J58" s="100">
        <v>9200</v>
      </c>
      <c r="K58" s="108" t="s">
        <v>35</v>
      </c>
      <c r="L58" s="101" t="s">
        <v>35</v>
      </c>
      <c r="M58" s="100">
        <v>8280</v>
      </c>
      <c r="N58" s="100">
        <v>920</v>
      </c>
      <c r="O58" s="73" t="s">
        <v>41</v>
      </c>
      <c r="P58" s="79">
        <v>1</v>
      </c>
      <c r="Q58" s="79" t="s">
        <v>164</v>
      </c>
      <c r="R58" s="79"/>
    </row>
    <row r="59" s="77" customFormat="1" ht="35" hidden="1" customHeight="1" spans="1:18">
      <c r="A59" s="93">
        <v>53</v>
      </c>
      <c r="B59" s="64" t="s">
        <v>165</v>
      </c>
      <c r="C59" s="94" t="s">
        <v>105</v>
      </c>
      <c r="D59" s="65">
        <v>851.4</v>
      </c>
      <c r="E59" s="66" t="s">
        <v>33</v>
      </c>
      <c r="F59" s="94" t="s">
        <v>142</v>
      </c>
      <c r="G59" s="95">
        <v>45120</v>
      </c>
      <c r="H59" s="95">
        <v>45485</v>
      </c>
      <c r="I59" s="100">
        <v>4086720</v>
      </c>
      <c r="J59" s="100">
        <v>347371.2</v>
      </c>
      <c r="K59" s="103" t="s">
        <v>35</v>
      </c>
      <c r="L59" s="101" t="s">
        <v>35</v>
      </c>
      <c r="M59" s="100">
        <v>312634.08</v>
      </c>
      <c r="N59" s="100">
        <v>34737.12</v>
      </c>
      <c r="O59" s="73"/>
      <c r="P59" s="79">
        <v>204</v>
      </c>
      <c r="Q59" s="79" t="s">
        <v>166</v>
      </c>
      <c r="R59" s="79"/>
    </row>
    <row r="60" s="77" customFormat="1" ht="35" hidden="1" customHeight="1" spans="1:18">
      <c r="A60" s="93">
        <v>54</v>
      </c>
      <c r="B60" s="64" t="s">
        <v>167</v>
      </c>
      <c r="C60" s="94" t="s">
        <v>105</v>
      </c>
      <c r="D60" s="65">
        <v>233.4</v>
      </c>
      <c r="E60" s="66" t="s">
        <v>33</v>
      </c>
      <c r="F60" s="94" t="s">
        <v>142</v>
      </c>
      <c r="G60" s="95">
        <v>45125</v>
      </c>
      <c r="H60" s="95">
        <v>45490</v>
      </c>
      <c r="I60" s="100">
        <v>1120320</v>
      </c>
      <c r="J60" s="100">
        <v>95227.2</v>
      </c>
      <c r="K60" s="102" t="s">
        <v>35</v>
      </c>
      <c r="L60" s="101" t="s">
        <v>35</v>
      </c>
      <c r="M60" s="100">
        <v>85704.48</v>
      </c>
      <c r="N60" s="100">
        <v>9522.72</v>
      </c>
      <c r="O60" s="73"/>
      <c r="P60" s="79">
        <v>112</v>
      </c>
      <c r="Q60" s="79" t="s">
        <v>168</v>
      </c>
      <c r="R60" s="79"/>
    </row>
    <row r="61" s="77" customFormat="1" ht="35" customHeight="1" spans="1:18">
      <c r="A61" s="93">
        <v>55</v>
      </c>
      <c r="B61" s="64" t="s">
        <v>169</v>
      </c>
      <c r="C61" s="94" t="s">
        <v>126</v>
      </c>
      <c r="D61" s="65">
        <v>170.93</v>
      </c>
      <c r="E61" s="66" t="s">
        <v>33</v>
      </c>
      <c r="F61" s="94" t="s">
        <v>142</v>
      </c>
      <c r="G61" s="95">
        <v>45017</v>
      </c>
      <c r="H61" s="95">
        <v>45382</v>
      </c>
      <c r="I61" s="100">
        <v>256395</v>
      </c>
      <c r="J61" s="100">
        <v>12306.96</v>
      </c>
      <c r="K61" s="100">
        <v>4307.44</v>
      </c>
      <c r="L61" s="101" t="s">
        <v>35</v>
      </c>
      <c r="M61" s="109">
        <v>6768.83</v>
      </c>
      <c r="N61" s="100">
        <v>1230.69</v>
      </c>
      <c r="O61" s="73"/>
      <c r="P61" s="79">
        <v>139</v>
      </c>
      <c r="Q61" s="79" t="s">
        <v>170</v>
      </c>
      <c r="R61" s="79"/>
    </row>
    <row r="62" s="78" customFormat="1" ht="35" customHeight="1" spans="1:18">
      <c r="A62" s="93">
        <v>56</v>
      </c>
      <c r="B62" s="64" t="s">
        <v>171</v>
      </c>
      <c r="C62" s="94" t="s">
        <v>126</v>
      </c>
      <c r="D62" s="65">
        <v>260.3</v>
      </c>
      <c r="E62" s="66" t="s">
        <v>33</v>
      </c>
      <c r="F62" s="94" t="s">
        <v>142</v>
      </c>
      <c r="G62" s="95">
        <v>45017</v>
      </c>
      <c r="H62" s="95">
        <v>45382</v>
      </c>
      <c r="I62" s="100">
        <v>390450</v>
      </c>
      <c r="J62" s="100">
        <v>18741.6</v>
      </c>
      <c r="K62" s="100">
        <v>6559.56</v>
      </c>
      <c r="L62" s="101" t="s">
        <v>35</v>
      </c>
      <c r="M62" s="109">
        <v>10307.88</v>
      </c>
      <c r="N62" s="100">
        <v>1874.16</v>
      </c>
      <c r="O62" s="73"/>
      <c r="P62" s="79">
        <v>56</v>
      </c>
      <c r="Q62" s="79" t="s">
        <v>172</v>
      </c>
      <c r="R62" s="79"/>
    </row>
    <row r="63" s="77" customFormat="1" ht="35" customHeight="1" spans="1:18">
      <c r="A63" s="93">
        <v>57</v>
      </c>
      <c r="B63" s="64" t="s">
        <v>173</v>
      </c>
      <c r="C63" s="94" t="s">
        <v>126</v>
      </c>
      <c r="D63" s="65">
        <v>139</v>
      </c>
      <c r="E63" s="66" t="s">
        <v>33</v>
      </c>
      <c r="F63" s="94" t="s">
        <v>142</v>
      </c>
      <c r="G63" s="95">
        <v>45017</v>
      </c>
      <c r="H63" s="95">
        <v>45382</v>
      </c>
      <c r="I63" s="100">
        <v>1112000</v>
      </c>
      <c r="J63" s="100">
        <v>53376</v>
      </c>
      <c r="K63" s="100">
        <v>18681.6</v>
      </c>
      <c r="L63" s="101" t="s">
        <v>35</v>
      </c>
      <c r="M63" s="109">
        <v>29356.8</v>
      </c>
      <c r="N63" s="100">
        <v>5337.6</v>
      </c>
      <c r="O63" s="73"/>
      <c r="P63" s="79">
        <v>5</v>
      </c>
      <c r="Q63" s="79" t="s">
        <v>174</v>
      </c>
      <c r="R63" s="79"/>
    </row>
    <row r="64" s="77" customFormat="1" ht="35" customHeight="1" spans="1:18">
      <c r="A64" s="93">
        <v>58</v>
      </c>
      <c r="B64" s="64" t="s">
        <v>175</v>
      </c>
      <c r="C64" s="94" t="s">
        <v>126</v>
      </c>
      <c r="D64" s="65">
        <v>599.4</v>
      </c>
      <c r="E64" s="66" t="s">
        <v>33</v>
      </c>
      <c r="F64" s="94" t="s">
        <v>142</v>
      </c>
      <c r="G64" s="95">
        <v>45017</v>
      </c>
      <c r="H64" s="95">
        <v>45382</v>
      </c>
      <c r="I64" s="100">
        <v>899100</v>
      </c>
      <c r="J64" s="100">
        <v>43156.8</v>
      </c>
      <c r="K64" s="100">
        <v>15104.88</v>
      </c>
      <c r="L64" s="101" t="s">
        <v>35</v>
      </c>
      <c r="M64" s="109">
        <v>23736.24</v>
      </c>
      <c r="N64" s="100">
        <v>4315.68</v>
      </c>
      <c r="O64" s="73"/>
      <c r="P64" s="79">
        <v>65</v>
      </c>
      <c r="Q64" s="79" t="s">
        <v>176</v>
      </c>
      <c r="R64" s="79"/>
    </row>
    <row r="65" s="77" customFormat="1" ht="35" customHeight="1" spans="1:18">
      <c r="A65" s="93">
        <v>59</v>
      </c>
      <c r="B65" s="64" t="s">
        <v>177</v>
      </c>
      <c r="C65" s="94" t="s">
        <v>126</v>
      </c>
      <c r="D65" s="65">
        <v>890</v>
      </c>
      <c r="E65" s="66" t="s">
        <v>33</v>
      </c>
      <c r="F65" s="94" t="s">
        <v>142</v>
      </c>
      <c r="G65" s="95">
        <v>45017</v>
      </c>
      <c r="H65" s="95">
        <v>45382</v>
      </c>
      <c r="I65" s="100">
        <v>7120000</v>
      </c>
      <c r="J65" s="100">
        <v>341760</v>
      </c>
      <c r="K65" s="100">
        <v>119616</v>
      </c>
      <c r="L65" s="101" t="s">
        <v>35</v>
      </c>
      <c r="M65" s="109">
        <v>187968</v>
      </c>
      <c r="N65" s="100">
        <v>34176</v>
      </c>
      <c r="O65" s="73"/>
      <c r="P65" s="79">
        <v>119</v>
      </c>
      <c r="Q65" s="110" t="s">
        <v>178</v>
      </c>
      <c r="R65" s="79"/>
    </row>
    <row r="66" s="77" customFormat="1" ht="35" customHeight="1" spans="1:18">
      <c r="A66" s="93">
        <v>60</v>
      </c>
      <c r="B66" s="64" t="s">
        <v>179</v>
      </c>
      <c r="C66" s="94" t="s">
        <v>126</v>
      </c>
      <c r="D66" s="65">
        <v>1247.2</v>
      </c>
      <c r="E66" s="66" t="s">
        <v>33</v>
      </c>
      <c r="F66" s="94" t="s">
        <v>142</v>
      </c>
      <c r="G66" s="95">
        <v>45017</v>
      </c>
      <c r="H66" s="95">
        <v>45382</v>
      </c>
      <c r="I66" s="100">
        <v>1870800</v>
      </c>
      <c r="J66" s="100">
        <v>89798.4</v>
      </c>
      <c r="K66" s="100">
        <v>31429.44</v>
      </c>
      <c r="L66" s="101" t="s">
        <v>35</v>
      </c>
      <c r="M66" s="109">
        <v>49389.12</v>
      </c>
      <c r="N66" s="100">
        <v>8979.83999999999</v>
      </c>
      <c r="O66" s="73"/>
      <c r="P66" s="79">
        <v>244</v>
      </c>
      <c r="Q66" s="79" t="s">
        <v>180</v>
      </c>
      <c r="R66" s="79"/>
    </row>
    <row r="67" s="77" customFormat="1" ht="35" customHeight="1" spans="1:18">
      <c r="A67" s="93">
        <v>61</v>
      </c>
      <c r="B67" s="64" t="s">
        <v>181</v>
      </c>
      <c r="C67" s="94" t="s">
        <v>126</v>
      </c>
      <c r="D67" s="65">
        <v>205.5</v>
      </c>
      <c r="E67" s="66" t="s">
        <v>33</v>
      </c>
      <c r="F67" s="94" t="s">
        <v>142</v>
      </c>
      <c r="G67" s="95">
        <v>45017</v>
      </c>
      <c r="H67" s="95">
        <v>45382</v>
      </c>
      <c r="I67" s="100">
        <v>1644000</v>
      </c>
      <c r="J67" s="100">
        <v>78912</v>
      </c>
      <c r="K67" s="100">
        <v>27619.2</v>
      </c>
      <c r="L67" s="101" t="s">
        <v>35</v>
      </c>
      <c r="M67" s="109">
        <v>43401.6</v>
      </c>
      <c r="N67" s="100">
        <v>7891.2</v>
      </c>
      <c r="O67" s="73"/>
      <c r="P67" s="79">
        <v>11</v>
      </c>
      <c r="Q67" s="79" t="s">
        <v>182</v>
      </c>
      <c r="R67" s="79"/>
    </row>
    <row r="68" s="77" customFormat="1" ht="35" customHeight="1" spans="1:18">
      <c r="A68" s="93">
        <v>62</v>
      </c>
      <c r="B68" s="64" t="s">
        <v>183</v>
      </c>
      <c r="C68" s="94" t="s">
        <v>126</v>
      </c>
      <c r="D68" s="65">
        <v>2</v>
      </c>
      <c r="E68" s="66" t="s">
        <v>33</v>
      </c>
      <c r="F68" s="94" t="s">
        <v>142</v>
      </c>
      <c r="G68" s="95">
        <v>45017</v>
      </c>
      <c r="H68" s="95">
        <v>45382</v>
      </c>
      <c r="I68" s="100">
        <v>3000</v>
      </c>
      <c r="J68" s="100">
        <v>144</v>
      </c>
      <c r="K68" s="100">
        <v>50.4</v>
      </c>
      <c r="L68" s="101" t="s">
        <v>35</v>
      </c>
      <c r="M68" s="109">
        <v>79.2</v>
      </c>
      <c r="N68" s="100">
        <v>14.4</v>
      </c>
      <c r="O68" s="73"/>
      <c r="P68" s="79">
        <v>1</v>
      </c>
      <c r="Q68" s="79" t="s">
        <v>184</v>
      </c>
      <c r="R68" s="79"/>
    </row>
    <row r="69" s="77" customFormat="1" ht="35" customHeight="1" spans="1:18">
      <c r="A69" s="93">
        <v>63</v>
      </c>
      <c r="B69" s="64" t="s">
        <v>185</v>
      </c>
      <c r="C69" s="94" t="s">
        <v>126</v>
      </c>
      <c r="D69" s="65">
        <v>111.5</v>
      </c>
      <c r="E69" s="66" t="s">
        <v>33</v>
      </c>
      <c r="F69" s="94" t="s">
        <v>142</v>
      </c>
      <c r="G69" s="95">
        <v>45017</v>
      </c>
      <c r="H69" s="95">
        <v>45382</v>
      </c>
      <c r="I69" s="100">
        <v>892000</v>
      </c>
      <c r="J69" s="100">
        <v>42816</v>
      </c>
      <c r="K69" s="100">
        <v>14985.6</v>
      </c>
      <c r="L69" s="101" t="s">
        <v>35</v>
      </c>
      <c r="M69" s="109">
        <v>23548.8</v>
      </c>
      <c r="N69" s="100">
        <v>4281.6</v>
      </c>
      <c r="O69" s="73"/>
      <c r="P69" s="79">
        <v>2</v>
      </c>
      <c r="Q69" s="79" t="s">
        <v>186</v>
      </c>
      <c r="R69" s="79"/>
    </row>
    <row r="70" ht="35" customHeight="1" spans="1:17">
      <c r="A70" s="93">
        <v>64</v>
      </c>
      <c r="B70" s="64" t="s">
        <v>187</v>
      </c>
      <c r="C70" s="94" t="s">
        <v>126</v>
      </c>
      <c r="D70" s="65">
        <v>31</v>
      </c>
      <c r="E70" s="66" t="s">
        <v>33</v>
      </c>
      <c r="F70" s="94" t="s">
        <v>142</v>
      </c>
      <c r="G70" s="95">
        <v>45017</v>
      </c>
      <c r="H70" s="95">
        <v>45382</v>
      </c>
      <c r="I70" s="100">
        <v>46500</v>
      </c>
      <c r="J70" s="100">
        <v>2232</v>
      </c>
      <c r="K70" s="100">
        <v>781.2</v>
      </c>
      <c r="L70" s="101" t="s">
        <v>35</v>
      </c>
      <c r="M70" s="109">
        <v>1227.6</v>
      </c>
      <c r="N70" s="100">
        <v>223.2</v>
      </c>
      <c r="O70" s="73"/>
      <c r="P70" s="79">
        <v>2</v>
      </c>
      <c r="Q70" s="79" t="s">
        <v>188</v>
      </c>
    </row>
    <row r="71" ht="35" customHeight="1" spans="1:17">
      <c r="A71" s="93">
        <v>65</v>
      </c>
      <c r="B71" s="64" t="s">
        <v>189</v>
      </c>
      <c r="C71" s="94" t="s">
        <v>126</v>
      </c>
      <c r="D71" s="65">
        <v>58</v>
      </c>
      <c r="E71" s="66" t="s">
        <v>33</v>
      </c>
      <c r="F71" s="94" t="s">
        <v>142</v>
      </c>
      <c r="G71" s="95">
        <v>45017</v>
      </c>
      <c r="H71" s="95">
        <v>45382</v>
      </c>
      <c r="I71" s="100">
        <v>464000</v>
      </c>
      <c r="J71" s="100">
        <v>22272</v>
      </c>
      <c r="K71" s="100">
        <v>7795.2</v>
      </c>
      <c r="L71" s="101" t="s">
        <v>35</v>
      </c>
      <c r="M71" s="109">
        <v>12249.6</v>
      </c>
      <c r="N71" s="100">
        <v>2227.2</v>
      </c>
      <c r="O71" s="73"/>
      <c r="P71" s="79">
        <v>3</v>
      </c>
      <c r="Q71" s="79" t="s">
        <v>190</v>
      </c>
    </row>
    <row r="72" s="77" customFormat="1" ht="35" customHeight="1" spans="1:18">
      <c r="A72" s="93">
        <v>66</v>
      </c>
      <c r="B72" s="64" t="s">
        <v>191</v>
      </c>
      <c r="C72" s="94" t="s">
        <v>126</v>
      </c>
      <c r="D72" s="65">
        <v>49</v>
      </c>
      <c r="E72" s="66" t="s">
        <v>33</v>
      </c>
      <c r="F72" s="94" t="s">
        <v>142</v>
      </c>
      <c r="G72" s="95">
        <v>45017</v>
      </c>
      <c r="H72" s="95">
        <v>45382</v>
      </c>
      <c r="I72" s="100">
        <v>73500</v>
      </c>
      <c r="J72" s="100">
        <v>3528</v>
      </c>
      <c r="K72" s="100">
        <v>1234.8</v>
      </c>
      <c r="L72" s="101" t="s">
        <v>35</v>
      </c>
      <c r="M72" s="109">
        <v>1940.4</v>
      </c>
      <c r="N72" s="100">
        <v>352.8</v>
      </c>
      <c r="O72" s="73"/>
      <c r="P72" s="79">
        <v>3</v>
      </c>
      <c r="Q72" s="79" t="s">
        <v>192</v>
      </c>
      <c r="R72" s="79"/>
    </row>
    <row r="73" s="77" customFormat="1" ht="35" customHeight="1" spans="1:18">
      <c r="A73" s="93">
        <v>67</v>
      </c>
      <c r="B73" s="64" t="s">
        <v>193</v>
      </c>
      <c r="C73" s="94" t="s">
        <v>126</v>
      </c>
      <c r="D73" s="65">
        <v>95.5</v>
      </c>
      <c r="E73" s="66" t="s">
        <v>33</v>
      </c>
      <c r="F73" s="94" t="s">
        <v>142</v>
      </c>
      <c r="G73" s="95">
        <v>45017</v>
      </c>
      <c r="H73" s="95">
        <v>45382</v>
      </c>
      <c r="I73" s="100">
        <v>764000</v>
      </c>
      <c r="J73" s="100">
        <v>36672</v>
      </c>
      <c r="K73" s="100">
        <v>12835.2</v>
      </c>
      <c r="L73" s="101" t="s">
        <v>35</v>
      </c>
      <c r="M73" s="109">
        <v>20169.6</v>
      </c>
      <c r="N73" s="100">
        <v>3667.2</v>
      </c>
      <c r="O73" s="73"/>
      <c r="P73" s="79">
        <v>4</v>
      </c>
      <c r="Q73" s="79" t="s">
        <v>194</v>
      </c>
      <c r="R73" s="79"/>
    </row>
    <row r="74" s="77" customFormat="1" ht="35" customHeight="1" spans="1:18">
      <c r="A74" s="93">
        <v>68</v>
      </c>
      <c r="B74" s="64" t="s">
        <v>195</v>
      </c>
      <c r="C74" s="94" t="s">
        <v>126</v>
      </c>
      <c r="D74" s="65">
        <v>78</v>
      </c>
      <c r="E74" s="66" t="s">
        <v>33</v>
      </c>
      <c r="F74" s="94" t="s">
        <v>142</v>
      </c>
      <c r="G74" s="95">
        <v>45017</v>
      </c>
      <c r="H74" s="95">
        <v>45382</v>
      </c>
      <c r="I74" s="100">
        <v>624000</v>
      </c>
      <c r="J74" s="100">
        <v>29952</v>
      </c>
      <c r="K74" s="100">
        <v>10483.2</v>
      </c>
      <c r="L74" s="101" t="s">
        <v>35</v>
      </c>
      <c r="M74" s="109">
        <v>16473.6</v>
      </c>
      <c r="N74" s="100">
        <v>2995.2</v>
      </c>
      <c r="O74" s="73"/>
      <c r="P74" s="79">
        <v>3</v>
      </c>
      <c r="Q74" s="79" t="s">
        <v>196</v>
      </c>
      <c r="R74" s="79"/>
    </row>
    <row r="75" s="77" customFormat="1" ht="35" hidden="1" customHeight="1" spans="1:18">
      <c r="A75" s="93">
        <v>69</v>
      </c>
      <c r="B75" s="64" t="s">
        <v>197</v>
      </c>
      <c r="C75" s="95" t="s">
        <v>198</v>
      </c>
      <c r="D75" s="65">
        <v>117</v>
      </c>
      <c r="E75" s="66" t="s">
        <v>33</v>
      </c>
      <c r="F75" s="94" t="s">
        <v>142</v>
      </c>
      <c r="G75" s="95">
        <v>45147</v>
      </c>
      <c r="H75" s="95">
        <v>45512</v>
      </c>
      <c r="I75" s="100">
        <v>543000</v>
      </c>
      <c r="J75" s="100">
        <v>26460</v>
      </c>
      <c r="K75" s="102" t="s">
        <v>35</v>
      </c>
      <c r="L75" s="101" t="s">
        <v>35</v>
      </c>
      <c r="M75" s="100">
        <v>23814</v>
      </c>
      <c r="N75" s="100">
        <v>2646</v>
      </c>
      <c r="O75" s="117" t="s">
        <v>199</v>
      </c>
      <c r="P75" s="79">
        <v>6</v>
      </c>
      <c r="Q75" s="79" t="s">
        <v>200</v>
      </c>
      <c r="R75" s="79"/>
    </row>
    <row r="76" s="77" customFormat="1" ht="35" hidden="1" customHeight="1" spans="1:18">
      <c r="A76" s="93">
        <v>70</v>
      </c>
      <c r="B76" s="64" t="s">
        <v>201</v>
      </c>
      <c r="C76" s="64" t="s">
        <v>202</v>
      </c>
      <c r="D76" s="65">
        <v>23</v>
      </c>
      <c r="E76" s="66" t="s">
        <v>33</v>
      </c>
      <c r="F76" s="64" t="s">
        <v>142</v>
      </c>
      <c r="G76" s="95">
        <v>45281</v>
      </c>
      <c r="H76" s="95">
        <v>45646</v>
      </c>
      <c r="I76" s="100">
        <v>92000</v>
      </c>
      <c r="J76" s="100">
        <v>4830</v>
      </c>
      <c r="K76" s="102" t="s">
        <v>35</v>
      </c>
      <c r="L76" s="101" t="s">
        <v>35</v>
      </c>
      <c r="M76" s="100">
        <v>4347</v>
      </c>
      <c r="N76" s="100">
        <v>483</v>
      </c>
      <c r="O76" s="73"/>
      <c r="P76" s="79">
        <v>1</v>
      </c>
      <c r="Q76" s="79" t="s">
        <v>203</v>
      </c>
      <c r="R76" s="79"/>
    </row>
    <row r="77" s="77" customFormat="1" ht="35" hidden="1" customHeight="1" spans="1:18">
      <c r="A77" s="93">
        <v>71</v>
      </c>
      <c r="B77" s="64" t="s">
        <v>204</v>
      </c>
      <c r="C77" s="64" t="s">
        <v>205</v>
      </c>
      <c r="D77" s="65">
        <v>2</v>
      </c>
      <c r="E77" s="66" t="s">
        <v>33</v>
      </c>
      <c r="F77" s="64" t="s">
        <v>142</v>
      </c>
      <c r="G77" s="95">
        <v>45191</v>
      </c>
      <c r="H77" s="95">
        <v>45556</v>
      </c>
      <c r="I77" s="100">
        <v>64000</v>
      </c>
      <c r="J77" s="100">
        <v>1900</v>
      </c>
      <c r="K77" s="102" t="s">
        <v>35</v>
      </c>
      <c r="L77" s="101" t="s">
        <v>35</v>
      </c>
      <c r="M77" s="100">
        <v>1710</v>
      </c>
      <c r="N77" s="100">
        <v>190</v>
      </c>
      <c r="O77" s="73"/>
      <c r="P77" s="79">
        <v>1</v>
      </c>
      <c r="Q77" s="79" t="s">
        <v>206</v>
      </c>
      <c r="R77" s="79"/>
    </row>
    <row r="78" ht="35" hidden="1" customHeight="1" spans="1:17">
      <c r="A78" s="93">
        <v>72</v>
      </c>
      <c r="B78" s="64" t="s">
        <v>207</v>
      </c>
      <c r="C78" s="94" t="s">
        <v>32</v>
      </c>
      <c r="D78" s="65">
        <v>51.5</v>
      </c>
      <c r="E78" s="66" t="s">
        <v>33</v>
      </c>
      <c r="F78" s="94" t="s">
        <v>208</v>
      </c>
      <c r="G78" s="95">
        <v>45132</v>
      </c>
      <c r="H78" s="95">
        <v>45199</v>
      </c>
      <c r="I78" s="100">
        <v>51500</v>
      </c>
      <c r="J78" s="100">
        <v>2472</v>
      </c>
      <c r="K78" s="109">
        <v>865.2</v>
      </c>
      <c r="L78" s="101" t="s">
        <v>35</v>
      </c>
      <c r="M78" s="100">
        <v>1359.6</v>
      </c>
      <c r="N78" s="100">
        <v>247.2</v>
      </c>
      <c r="O78" s="73"/>
      <c r="P78" s="79">
        <v>12</v>
      </c>
      <c r="Q78" s="79" t="s">
        <v>209</v>
      </c>
    </row>
    <row r="79" ht="35" hidden="1" customHeight="1" spans="1:17">
      <c r="A79" s="93">
        <v>73</v>
      </c>
      <c r="B79" s="64" t="s">
        <v>210</v>
      </c>
      <c r="C79" s="94" t="s">
        <v>105</v>
      </c>
      <c r="D79" s="65">
        <v>315</v>
      </c>
      <c r="E79" s="66" t="s">
        <v>33</v>
      </c>
      <c r="F79" s="94" t="s">
        <v>208</v>
      </c>
      <c r="G79" s="95">
        <v>45136</v>
      </c>
      <c r="H79" s="95">
        <v>45501</v>
      </c>
      <c r="I79" s="100">
        <v>1512000</v>
      </c>
      <c r="J79" s="100">
        <v>128520</v>
      </c>
      <c r="K79" s="102" t="s">
        <v>35</v>
      </c>
      <c r="L79" s="101" t="s">
        <v>35</v>
      </c>
      <c r="M79" s="100">
        <v>115668</v>
      </c>
      <c r="N79" s="100">
        <v>12852</v>
      </c>
      <c r="O79" s="73"/>
      <c r="P79" s="79">
        <v>12</v>
      </c>
      <c r="Q79" s="125" t="s">
        <v>211</v>
      </c>
    </row>
    <row r="80" s="77" customFormat="1" ht="35" hidden="1" customHeight="1" spans="1:18">
      <c r="A80" s="93">
        <v>74</v>
      </c>
      <c r="B80" s="64" t="s">
        <v>212</v>
      </c>
      <c r="C80" s="94" t="s">
        <v>105</v>
      </c>
      <c r="D80" s="65">
        <v>196.95</v>
      </c>
      <c r="E80" s="66" t="s">
        <v>33</v>
      </c>
      <c r="F80" s="94" t="s">
        <v>208</v>
      </c>
      <c r="G80" s="95">
        <v>45164</v>
      </c>
      <c r="H80" s="95">
        <v>45529</v>
      </c>
      <c r="I80" s="100">
        <v>945360</v>
      </c>
      <c r="J80" s="100">
        <v>80355.6</v>
      </c>
      <c r="K80" s="104" t="s">
        <v>35</v>
      </c>
      <c r="L80" s="101" t="s">
        <v>35</v>
      </c>
      <c r="M80" s="100">
        <v>72320.04</v>
      </c>
      <c r="N80" s="100">
        <v>8035.56000000001</v>
      </c>
      <c r="O80" s="73"/>
      <c r="P80" s="79">
        <v>24</v>
      </c>
      <c r="Q80" s="79" t="s">
        <v>213</v>
      </c>
      <c r="R80" s="79"/>
    </row>
    <row r="81" s="77" customFormat="1" ht="35" hidden="1" customHeight="1" spans="1:18">
      <c r="A81" s="93">
        <v>75</v>
      </c>
      <c r="B81" s="64" t="s">
        <v>214</v>
      </c>
      <c r="C81" s="94" t="s">
        <v>105</v>
      </c>
      <c r="D81" s="65">
        <v>464.2</v>
      </c>
      <c r="E81" s="66" t="s">
        <v>33</v>
      </c>
      <c r="F81" s="94" t="s">
        <v>208</v>
      </c>
      <c r="G81" s="95">
        <v>45170</v>
      </c>
      <c r="H81" s="95">
        <v>45535</v>
      </c>
      <c r="I81" s="100">
        <v>2228160</v>
      </c>
      <c r="J81" s="100">
        <v>189393.6</v>
      </c>
      <c r="K81" s="104" t="s">
        <v>35</v>
      </c>
      <c r="L81" s="101" t="s">
        <v>35</v>
      </c>
      <c r="M81" s="100">
        <v>170454.24</v>
      </c>
      <c r="N81" s="100">
        <v>18939.36</v>
      </c>
      <c r="O81" s="118"/>
      <c r="P81" s="79">
        <v>18</v>
      </c>
      <c r="Q81" s="79" t="s">
        <v>215</v>
      </c>
      <c r="R81" s="79"/>
    </row>
    <row r="82" s="77" customFormat="1" ht="35" hidden="1" customHeight="1" spans="1:18">
      <c r="A82" s="93">
        <v>76</v>
      </c>
      <c r="B82" s="64" t="s">
        <v>216</v>
      </c>
      <c r="C82" s="94" t="s">
        <v>105</v>
      </c>
      <c r="D82" s="65">
        <v>20</v>
      </c>
      <c r="E82" s="66" t="s">
        <v>33</v>
      </c>
      <c r="F82" s="94" t="s">
        <v>208</v>
      </c>
      <c r="G82" s="95">
        <v>45171</v>
      </c>
      <c r="H82" s="95">
        <v>45536</v>
      </c>
      <c r="I82" s="100">
        <v>96000</v>
      </c>
      <c r="J82" s="100">
        <v>8160</v>
      </c>
      <c r="K82" s="106" t="s">
        <v>35</v>
      </c>
      <c r="L82" s="101" t="s">
        <v>35</v>
      </c>
      <c r="M82" s="100">
        <v>7344</v>
      </c>
      <c r="N82" s="100">
        <v>816</v>
      </c>
      <c r="O82" s="73"/>
      <c r="P82" s="79">
        <v>1</v>
      </c>
      <c r="Q82" s="79" t="s">
        <v>217</v>
      </c>
      <c r="R82" s="79"/>
    </row>
    <row r="83" s="77" customFormat="1" ht="35" customHeight="1" spans="1:18">
      <c r="A83" s="93">
        <v>77</v>
      </c>
      <c r="B83" s="64" t="s">
        <v>218</v>
      </c>
      <c r="C83" s="94" t="s">
        <v>126</v>
      </c>
      <c r="D83" s="65">
        <v>59</v>
      </c>
      <c r="E83" s="66" t="s">
        <v>33</v>
      </c>
      <c r="F83" s="94" t="s">
        <v>208</v>
      </c>
      <c r="G83" s="95">
        <v>45017</v>
      </c>
      <c r="H83" s="95">
        <v>45382</v>
      </c>
      <c r="I83" s="100">
        <v>88500</v>
      </c>
      <c r="J83" s="100">
        <v>4248</v>
      </c>
      <c r="K83" s="105">
        <v>1486.8</v>
      </c>
      <c r="L83" s="101" t="s">
        <v>35</v>
      </c>
      <c r="M83" s="109">
        <v>2336.4</v>
      </c>
      <c r="N83" s="100">
        <v>424.8</v>
      </c>
      <c r="O83" s="73"/>
      <c r="P83" s="79">
        <v>6</v>
      </c>
      <c r="Q83" s="79" t="s">
        <v>219</v>
      </c>
      <c r="R83" s="79"/>
    </row>
    <row r="84" s="77" customFormat="1" ht="35" hidden="1" customHeight="1" spans="1:18">
      <c r="A84" s="93">
        <v>78</v>
      </c>
      <c r="B84" s="64" t="s">
        <v>220</v>
      </c>
      <c r="C84" s="94" t="s">
        <v>40</v>
      </c>
      <c r="D84" s="65">
        <v>30</v>
      </c>
      <c r="E84" s="66" t="s">
        <v>33</v>
      </c>
      <c r="F84" s="94" t="s">
        <v>221</v>
      </c>
      <c r="G84" s="95">
        <v>45169</v>
      </c>
      <c r="H84" s="95">
        <v>45534</v>
      </c>
      <c r="I84" s="100">
        <v>150000</v>
      </c>
      <c r="J84" s="100">
        <v>12000</v>
      </c>
      <c r="K84" s="106" t="s">
        <v>35</v>
      </c>
      <c r="L84" s="101" t="s">
        <v>35</v>
      </c>
      <c r="M84" s="100">
        <v>10800</v>
      </c>
      <c r="N84" s="100">
        <v>1200</v>
      </c>
      <c r="O84" s="73" t="s">
        <v>41</v>
      </c>
      <c r="P84" s="79">
        <v>1</v>
      </c>
      <c r="Q84" s="79" t="s">
        <v>222</v>
      </c>
      <c r="R84" s="79"/>
    </row>
    <row r="85" s="77" customFormat="1" ht="35" hidden="1" customHeight="1" spans="1:18">
      <c r="A85" s="93">
        <v>79</v>
      </c>
      <c r="B85" s="64" t="s">
        <v>223</v>
      </c>
      <c r="C85" s="64" t="s">
        <v>141</v>
      </c>
      <c r="D85" s="65">
        <v>151</v>
      </c>
      <c r="E85" s="66" t="s">
        <v>33</v>
      </c>
      <c r="F85" s="64" t="s">
        <v>224</v>
      </c>
      <c r="G85" s="95">
        <v>45078</v>
      </c>
      <c r="H85" s="95">
        <v>45199</v>
      </c>
      <c r="I85" s="100">
        <v>151000</v>
      </c>
      <c r="J85" s="100">
        <v>6040</v>
      </c>
      <c r="K85" s="107">
        <v>2114</v>
      </c>
      <c r="L85" s="101" t="s">
        <v>35</v>
      </c>
      <c r="M85" s="100">
        <v>3322</v>
      </c>
      <c r="N85" s="100">
        <v>604</v>
      </c>
      <c r="O85" s="73"/>
      <c r="P85" s="79">
        <v>3</v>
      </c>
      <c r="Q85" s="79" t="s">
        <v>225</v>
      </c>
      <c r="R85" s="79"/>
    </row>
    <row r="86" s="77" customFormat="1" ht="35" hidden="1" customHeight="1" spans="1:18">
      <c r="A86" s="93">
        <v>80</v>
      </c>
      <c r="B86" s="64" t="s">
        <v>226</v>
      </c>
      <c r="C86" s="94" t="s">
        <v>32</v>
      </c>
      <c r="D86" s="65">
        <v>18</v>
      </c>
      <c r="E86" s="66" t="s">
        <v>33</v>
      </c>
      <c r="F86" s="94" t="s">
        <v>224</v>
      </c>
      <c r="G86" s="95">
        <v>45148</v>
      </c>
      <c r="H86" s="95">
        <v>45239</v>
      </c>
      <c r="I86" s="100">
        <v>18000</v>
      </c>
      <c r="J86" s="100">
        <v>864</v>
      </c>
      <c r="K86" s="107">
        <v>302.4</v>
      </c>
      <c r="L86" s="101" t="s">
        <v>35</v>
      </c>
      <c r="M86" s="100">
        <v>475.2</v>
      </c>
      <c r="N86" s="100">
        <v>86.4</v>
      </c>
      <c r="O86" s="73"/>
      <c r="P86" s="79">
        <v>1</v>
      </c>
      <c r="Q86" s="79" t="s">
        <v>227</v>
      </c>
      <c r="R86" s="79"/>
    </row>
    <row r="87" s="77" customFormat="1" ht="35" hidden="1" customHeight="1" spans="1:18">
      <c r="A87" s="93">
        <v>81</v>
      </c>
      <c r="B87" s="64" t="s">
        <v>228</v>
      </c>
      <c r="C87" s="94" t="s">
        <v>46</v>
      </c>
      <c r="D87" s="65">
        <v>120000</v>
      </c>
      <c r="E87" s="66" t="s">
        <v>47</v>
      </c>
      <c r="F87" s="94" t="s">
        <v>224</v>
      </c>
      <c r="G87" s="95">
        <v>45108</v>
      </c>
      <c r="H87" s="95">
        <v>45473</v>
      </c>
      <c r="I87" s="100">
        <v>180000</v>
      </c>
      <c r="J87" s="100">
        <v>7200</v>
      </c>
      <c r="K87" s="101" t="s">
        <v>35</v>
      </c>
      <c r="L87" s="101" t="s">
        <v>35</v>
      </c>
      <c r="M87" s="100">
        <v>6480</v>
      </c>
      <c r="N87" s="100">
        <v>720</v>
      </c>
      <c r="O87" s="73" t="s">
        <v>229</v>
      </c>
      <c r="P87" s="79">
        <v>1</v>
      </c>
      <c r="Q87" s="79" t="s">
        <v>230</v>
      </c>
      <c r="R87" s="79"/>
    </row>
    <row r="88" s="77" customFormat="1" ht="35" hidden="1" customHeight="1" spans="1:18">
      <c r="A88" s="93">
        <v>82</v>
      </c>
      <c r="B88" s="64" t="s">
        <v>231</v>
      </c>
      <c r="C88" s="94" t="s">
        <v>46</v>
      </c>
      <c r="D88" s="65">
        <v>54000</v>
      </c>
      <c r="E88" s="66" t="s">
        <v>47</v>
      </c>
      <c r="F88" s="94" t="s">
        <v>224</v>
      </c>
      <c r="G88" s="95">
        <v>45108</v>
      </c>
      <c r="H88" s="95">
        <v>45473</v>
      </c>
      <c r="I88" s="100">
        <v>81000</v>
      </c>
      <c r="J88" s="100">
        <v>3240</v>
      </c>
      <c r="K88" s="101" t="s">
        <v>35</v>
      </c>
      <c r="L88" s="101" t="s">
        <v>35</v>
      </c>
      <c r="M88" s="100">
        <v>2916</v>
      </c>
      <c r="N88" s="100">
        <v>324</v>
      </c>
      <c r="O88" s="73" t="s">
        <v>232</v>
      </c>
      <c r="P88" s="79">
        <v>1</v>
      </c>
      <c r="Q88" s="79" t="s">
        <v>233</v>
      </c>
      <c r="R88" s="79"/>
    </row>
    <row r="89" s="77" customFormat="1" ht="35" hidden="1" customHeight="1" spans="1:18">
      <c r="A89" s="93">
        <v>83</v>
      </c>
      <c r="B89" s="64" t="s">
        <v>234</v>
      </c>
      <c r="C89" s="94" t="s">
        <v>51</v>
      </c>
      <c r="D89" s="65">
        <v>119380</v>
      </c>
      <c r="E89" s="66" t="s">
        <v>47</v>
      </c>
      <c r="F89" s="94" t="s">
        <v>224</v>
      </c>
      <c r="G89" s="95">
        <v>45150</v>
      </c>
      <c r="H89" s="95">
        <v>45515</v>
      </c>
      <c r="I89" s="100">
        <v>208915</v>
      </c>
      <c r="J89" s="100">
        <v>16713.2</v>
      </c>
      <c r="K89" s="104" t="s">
        <v>35</v>
      </c>
      <c r="L89" s="101" t="s">
        <v>35</v>
      </c>
      <c r="M89" s="100">
        <v>15041.88</v>
      </c>
      <c r="N89" s="100">
        <v>1671.32</v>
      </c>
      <c r="O89" s="73" t="s">
        <v>235</v>
      </c>
      <c r="P89" s="79">
        <v>15</v>
      </c>
      <c r="Q89" s="79" t="s">
        <v>236</v>
      </c>
      <c r="R89" s="79"/>
    </row>
    <row r="90" s="77" customFormat="1" ht="35" hidden="1" customHeight="1" spans="1:18">
      <c r="A90" s="93">
        <v>84</v>
      </c>
      <c r="B90" s="64" t="s">
        <v>237</v>
      </c>
      <c r="C90" s="94" t="s">
        <v>40</v>
      </c>
      <c r="D90" s="65">
        <v>55.02</v>
      </c>
      <c r="E90" s="66" t="s">
        <v>33</v>
      </c>
      <c r="F90" s="94" t="s">
        <v>224</v>
      </c>
      <c r="G90" s="95">
        <v>45150</v>
      </c>
      <c r="H90" s="95">
        <v>45515</v>
      </c>
      <c r="I90" s="100">
        <v>275100</v>
      </c>
      <c r="J90" s="100">
        <v>22008</v>
      </c>
      <c r="K90" s="106" t="s">
        <v>35</v>
      </c>
      <c r="L90" s="101" t="s">
        <v>35</v>
      </c>
      <c r="M90" s="100">
        <v>19807.2</v>
      </c>
      <c r="N90" s="100">
        <v>2200.8</v>
      </c>
      <c r="O90" s="73" t="s">
        <v>41</v>
      </c>
      <c r="P90" s="79">
        <v>4</v>
      </c>
      <c r="Q90" s="79" t="s">
        <v>238</v>
      </c>
      <c r="R90" s="79"/>
    </row>
    <row r="91" s="77" customFormat="1" ht="35" hidden="1" customHeight="1" spans="1:18">
      <c r="A91" s="93">
        <v>85</v>
      </c>
      <c r="B91" s="64" t="s">
        <v>239</v>
      </c>
      <c r="C91" s="94" t="s">
        <v>40</v>
      </c>
      <c r="D91" s="65">
        <v>3</v>
      </c>
      <c r="E91" s="66" t="s">
        <v>33</v>
      </c>
      <c r="F91" s="94" t="s">
        <v>224</v>
      </c>
      <c r="G91" s="95">
        <v>45170</v>
      </c>
      <c r="H91" s="95">
        <v>45535</v>
      </c>
      <c r="I91" s="100">
        <v>15000</v>
      </c>
      <c r="J91" s="100">
        <v>1200</v>
      </c>
      <c r="K91" s="106" t="s">
        <v>35</v>
      </c>
      <c r="L91" s="101" t="s">
        <v>35</v>
      </c>
      <c r="M91" s="100">
        <v>1080</v>
      </c>
      <c r="N91" s="100">
        <v>120</v>
      </c>
      <c r="O91" s="73" t="s">
        <v>41</v>
      </c>
      <c r="P91" s="79">
        <v>1</v>
      </c>
      <c r="Q91" s="79" t="s">
        <v>240</v>
      </c>
      <c r="R91" s="79"/>
    </row>
    <row r="92" s="78" customFormat="1" ht="35" hidden="1" customHeight="1" spans="1:18">
      <c r="A92" s="93">
        <v>86</v>
      </c>
      <c r="B92" s="64" t="s">
        <v>241</v>
      </c>
      <c r="C92" s="94" t="s">
        <v>105</v>
      </c>
      <c r="D92" s="65">
        <v>60.76</v>
      </c>
      <c r="E92" s="66" t="s">
        <v>33</v>
      </c>
      <c r="F92" s="94" t="s">
        <v>224</v>
      </c>
      <c r="G92" s="95">
        <v>45136</v>
      </c>
      <c r="H92" s="95">
        <v>45501</v>
      </c>
      <c r="I92" s="100">
        <v>291648</v>
      </c>
      <c r="J92" s="100">
        <v>24790.08</v>
      </c>
      <c r="K92" s="101" t="s">
        <v>35</v>
      </c>
      <c r="L92" s="101" t="s">
        <v>35</v>
      </c>
      <c r="M92" s="100">
        <v>22311.07</v>
      </c>
      <c r="N92" s="100">
        <v>2479.01</v>
      </c>
      <c r="O92" s="73"/>
      <c r="P92" s="79">
        <v>37</v>
      </c>
      <c r="Q92" s="79" t="s">
        <v>242</v>
      </c>
      <c r="R92" s="79"/>
    </row>
    <row r="93" s="77" customFormat="1" ht="35" hidden="1" customHeight="1" spans="1:18">
      <c r="A93" s="93">
        <v>87</v>
      </c>
      <c r="B93" s="64" t="s">
        <v>243</v>
      </c>
      <c r="C93" s="94" t="s">
        <v>105</v>
      </c>
      <c r="D93" s="65">
        <v>99.5</v>
      </c>
      <c r="E93" s="66" t="s">
        <v>33</v>
      </c>
      <c r="F93" s="94" t="s">
        <v>224</v>
      </c>
      <c r="G93" s="95">
        <v>45170</v>
      </c>
      <c r="H93" s="95">
        <v>45535</v>
      </c>
      <c r="I93" s="100">
        <v>646750</v>
      </c>
      <c r="J93" s="100">
        <v>54973.75</v>
      </c>
      <c r="K93" s="104" t="s">
        <v>35</v>
      </c>
      <c r="L93" s="101" t="s">
        <v>35</v>
      </c>
      <c r="M93" s="100">
        <v>49476.38</v>
      </c>
      <c r="N93" s="100">
        <v>5497.37</v>
      </c>
      <c r="O93" s="118"/>
      <c r="P93" s="79">
        <v>32</v>
      </c>
      <c r="Q93" s="79" t="s">
        <v>244</v>
      </c>
      <c r="R93" s="79"/>
    </row>
    <row r="94" s="77" customFormat="1" ht="35" hidden="1" customHeight="1" spans="1:18">
      <c r="A94" s="93">
        <v>88</v>
      </c>
      <c r="B94" s="64" t="s">
        <v>245</v>
      </c>
      <c r="C94" s="94" t="s">
        <v>105</v>
      </c>
      <c r="D94" s="65">
        <v>100</v>
      </c>
      <c r="E94" s="66" t="s">
        <v>33</v>
      </c>
      <c r="F94" s="94" t="s">
        <v>224</v>
      </c>
      <c r="G94" s="95">
        <v>45178</v>
      </c>
      <c r="H94" s="95">
        <v>45543</v>
      </c>
      <c r="I94" s="100">
        <v>480000</v>
      </c>
      <c r="J94" s="100">
        <v>40800</v>
      </c>
      <c r="K94" s="106" t="s">
        <v>35</v>
      </c>
      <c r="L94" s="101" t="s">
        <v>35</v>
      </c>
      <c r="M94" s="100">
        <v>36720</v>
      </c>
      <c r="N94" s="100">
        <v>4080</v>
      </c>
      <c r="O94" s="73"/>
      <c r="P94" s="79">
        <v>1</v>
      </c>
      <c r="Q94" s="79" t="s">
        <v>246</v>
      </c>
      <c r="R94" s="79"/>
    </row>
    <row r="95" s="77" customFormat="1" ht="35" hidden="1" customHeight="1" spans="1:18">
      <c r="A95" s="93">
        <v>89</v>
      </c>
      <c r="B95" s="64" t="s">
        <v>247</v>
      </c>
      <c r="C95" s="94" t="s">
        <v>105</v>
      </c>
      <c r="D95" s="65">
        <v>1.5</v>
      </c>
      <c r="E95" s="66" t="s">
        <v>33</v>
      </c>
      <c r="F95" s="94" t="s">
        <v>224</v>
      </c>
      <c r="G95" s="95">
        <v>45184</v>
      </c>
      <c r="H95" s="95">
        <v>45549</v>
      </c>
      <c r="I95" s="100">
        <v>7200</v>
      </c>
      <c r="J95" s="100">
        <v>612</v>
      </c>
      <c r="K95" s="106" t="s">
        <v>35</v>
      </c>
      <c r="L95" s="101" t="s">
        <v>35</v>
      </c>
      <c r="M95" s="100">
        <v>550.8</v>
      </c>
      <c r="N95" s="100">
        <v>61.2</v>
      </c>
      <c r="O95" s="73"/>
      <c r="P95" s="79">
        <v>1</v>
      </c>
      <c r="Q95" s="79" t="s">
        <v>248</v>
      </c>
      <c r="R95" s="79"/>
    </row>
    <row r="96" s="77" customFormat="1" ht="35" customHeight="1" spans="1:18">
      <c r="A96" s="93">
        <v>90</v>
      </c>
      <c r="B96" s="64" t="s">
        <v>249</v>
      </c>
      <c r="C96" s="94" t="s">
        <v>126</v>
      </c>
      <c r="D96" s="65">
        <v>181.1</v>
      </c>
      <c r="E96" s="66" t="s">
        <v>33</v>
      </c>
      <c r="F96" s="94" t="s">
        <v>224</v>
      </c>
      <c r="G96" s="95">
        <v>45017</v>
      </c>
      <c r="H96" s="95">
        <v>45382</v>
      </c>
      <c r="I96" s="100">
        <v>1448800</v>
      </c>
      <c r="J96" s="100">
        <v>69542.4</v>
      </c>
      <c r="K96" s="105">
        <v>24339.84</v>
      </c>
      <c r="L96" s="101" t="s">
        <v>35</v>
      </c>
      <c r="M96" s="109">
        <v>38248.32</v>
      </c>
      <c r="N96" s="100">
        <v>6954.24</v>
      </c>
      <c r="O96" s="73"/>
      <c r="P96" s="79">
        <v>42</v>
      </c>
      <c r="Q96" s="79" t="s">
        <v>250</v>
      </c>
      <c r="R96" s="79"/>
    </row>
    <row r="97" s="77" customFormat="1" ht="35" customHeight="1" spans="1:18">
      <c r="A97" s="93">
        <v>91</v>
      </c>
      <c r="B97" s="64" t="s">
        <v>251</v>
      </c>
      <c r="C97" s="94" t="s">
        <v>126</v>
      </c>
      <c r="D97" s="65">
        <v>135.4</v>
      </c>
      <c r="E97" s="66" t="s">
        <v>33</v>
      </c>
      <c r="F97" s="94" t="s">
        <v>224</v>
      </c>
      <c r="G97" s="95">
        <v>45017</v>
      </c>
      <c r="H97" s="95">
        <v>45382</v>
      </c>
      <c r="I97" s="100">
        <v>1083200</v>
      </c>
      <c r="J97" s="100">
        <v>51993.6</v>
      </c>
      <c r="K97" s="105">
        <v>18197.76</v>
      </c>
      <c r="L97" s="101" t="s">
        <v>35</v>
      </c>
      <c r="M97" s="109">
        <v>28596.48</v>
      </c>
      <c r="N97" s="100">
        <v>5199.36</v>
      </c>
      <c r="O97" s="73"/>
      <c r="P97" s="79">
        <v>25</v>
      </c>
      <c r="Q97" s="79" t="s">
        <v>252</v>
      </c>
      <c r="R97" s="79"/>
    </row>
    <row r="98" s="77" customFormat="1" ht="35" customHeight="1" spans="1:18">
      <c r="A98" s="93">
        <v>92</v>
      </c>
      <c r="B98" s="64" t="s">
        <v>253</v>
      </c>
      <c r="C98" s="94" t="s">
        <v>126</v>
      </c>
      <c r="D98" s="65">
        <v>21</v>
      </c>
      <c r="E98" s="66" t="s">
        <v>33</v>
      </c>
      <c r="F98" s="94" t="s">
        <v>224</v>
      </c>
      <c r="G98" s="95">
        <v>45017</v>
      </c>
      <c r="H98" s="95">
        <v>45382</v>
      </c>
      <c r="I98" s="100">
        <v>168000</v>
      </c>
      <c r="J98" s="100">
        <v>8064</v>
      </c>
      <c r="K98" s="105">
        <v>2822.4</v>
      </c>
      <c r="L98" s="101" t="s">
        <v>35</v>
      </c>
      <c r="M98" s="109">
        <v>4435.2</v>
      </c>
      <c r="N98" s="100">
        <v>806.400000000001</v>
      </c>
      <c r="O98" s="73"/>
      <c r="P98" s="79">
        <v>1</v>
      </c>
      <c r="Q98" s="79" t="s">
        <v>254</v>
      </c>
      <c r="R98" s="79"/>
    </row>
    <row r="99" s="77" customFormat="1" ht="35" customHeight="1" spans="1:18">
      <c r="A99" s="93">
        <v>93</v>
      </c>
      <c r="B99" s="64" t="s">
        <v>255</v>
      </c>
      <c r="C99" s="94" t="s">
        <v>126</v>
      </c>
      <c r="D99" s="65">
        <v>5.2</v>
      </c>
      <c r="E99" s="66" t="s">
        <v>33</v>
      </c>
      <c r="F99" s="94" t="s">
        <v>224</v>
      </c>
      <c r="G99" s="95">
        <v>45017</v>
      </c>
      <c r="H99" s="95">
        <v>45382</v>
      </c>
      <c r="I99" s="100">
        <v>41600</v>
      </c>
      <c r="J99" s="100">
        <v>1996.8</v>
      </c>
      <c r="K99" s="105">
        <v>698.88</v>
      </c>
      <c r="L99" s="101" t="s">
        <v>35</v>
      </c>
      <c r="M99" s="109">
        <v>1098.24</v>
      </c>
      <c r="N99" s="100">
        <v>199.68</v>
      </c>
      <c r="O99" s="73"/>
      <c r="P99" s="79">
        <v>2</v>
      </c>
      <c r="Q99" s="79" t="s">
        <v>256</v>
      </c>
      <c r="R99" s="79"/>
    </row>
    <row r="100" s="77" customFormat="1" ht="35" customHeight="1" spans="1:18">
      <c r="A100" s="93">
        <v>94</v>
      </c>
      <c r="B100" s="64" t="s">
        <v>257</v>
      </c>
      <c r="C100" s="94" t="s">
        <v>126</v>
      </c>
      <c r="D100" s="65">
        <v>15</v>
      </c>
      <c r="E100" s="66" t="s">
        <v>33</v>
      </c>
      <c r="F100" s="94" t="s">
        <v>224</v>
      </c>
      <c r="G100" s="95">
        <v>45017</v>
      </c>
      <c r="H100" s="95">
        <v>45382</v>
      </c>
      <c r="I100" s="100">
        <v>120000</v>
      </c>
      <c r="J100" s="100">
        <v>5760</v>
      </c>
      <c r="K100" s="105">
        <v>2016</v>
      </c>
      <c r="L100" s="101" t="s">
        <v>35</v>
      </c>
      <c r="M100" s="109">
        <v>3168</v>
      </c>
      <c r="N100" s="100">
        <v>576</v>
      </c>
      <c r="O100" s="73"/>
      <c r="P100" s="79">
        <v>2</v>
      </c>
      <c r="Q100" s="79" t="s">
        <v>258</v>
      </c>
      <c r="R100" s="79"/>
    </row>
    <row r="101" s="77" customFormat="1" ht="35" customHeight="1" spans="1:18">
      <c r="A101" s="93">
        <v>95</v>
      </c>
      <c r="B101" s="64" t="s">
        <v>259</v>
      </c>
      <c r="C101" s="94" t="s">
        <v>126</v>
      </c>
      <c r="D101" s="65">
        <v>144.2</v>
      </c>
      <c r="E101" s="66" t="s">
        <v>33</v>
      </c>
      <c r="F101" s="94" t="s">
        <v>224</v>
      </c>
      <c r="G101" s="95">
        <v>45017</v>
      </c>
      <c r="H101" s="95">
        <v>45382</v>
      </c>
      <c r="I101" s="100">
        <v>1153600</v>
      </c>
      <c r="J101" s="100">
        <v>55372.8</v>
      </c>
      <c r="K101" s="105">
        <v>19380.48</v>
      </c>
      <c r="L101" s="101" t="s">
        <v>35</v>
      </c>
      <c r="M101" s="109">
        <v>30455.04</v>
      </c>
      <c r="N101" s="100">
        <v>5537.28000000001</v>
      </c>
      <c r="O101" s="73"/>
      <c r="P101" s="79">
        <v>20</v>
      </c>
      <c r="Q101" s="79" t="s">
        <v>260</v>
      </c>
      <c r="R101" s="79"/>
    </row>
    <row r="102" s="77" customFormat="1" ht="35" customHeight="1" spans="1:18">
      <c r="A102" s="93">
        <v>96</v>
      </c>
      <c r="B102" s="64" t="s">
        <v>261</v>
      </c>
      <c r="C102" s="94" t="s">
        <v>126</v>
      </c>
      <c r="D102" s="65">
        <v>48.1</v>
      </c>
      <c r="E102" s="66" t="s">
        <v>33</v>
      </c>
      <c r="F102" s="94" t="s">
        <v>224</v>
      </c>
      <c r="G102" s="95">
        <v>45017</v>
      </c>
      <c r="H102" s="95">
        <v>45382</v>
      </c>
      <c r="I102" s="100">
        <v>72150</v>
      </c>
      <c r="J102" s="100">
        <v>3463.2</v>
      </c>
      <c r="K102" s="105">
        <v>1212.12</v>
      </c>
      <c r="L102" s="101" t="s">
        <v>35</v>
      </c>
      <c r="M102" s="109">
        <v>1904.76</v>
      </c>
      <c r="N102" s="100">
        <v>346.32</v>
      </c>
      <c r="O102" s="73"/>
      <c r="P102" s="79">
        <v>5</v>
      </c>
      <c r="Q102" s="79" t="s">
        <v>262</v>
      </c>
      <c r="R102" s="79"/>
    </row>
    <row r="103" s="77" customFormat="1" ht="35" customHeight="1" spans="1:18">
      <c r="A103" s="93">
        <v>97</v>
      </c>
      <c r="B103" s="64" t="s">
        <v>263</v>
      </c>
      <c r="C103" s="94" t="s">
        <v>126</v>
      </c>
      <c r="D103" s="65">
        <v>12</v>
      </c>
      <c r="E103" s="66" t="s">
        <v>33</v>
      </c>
      <c r="F103" s="94" t="s">
        <v>224</v>
      </c>
      <c r="G103" s="95">
        <v>45017</v>
      </c>
      <c r="H103" s="95">
        <v>45382</v>
      </c>
      <c r="I103" s="100">
        <v>96000</v>
      </c>
      <c r="J103" s="100">
        <v>4608</v>
      </c>
      <c r="K103" s="105">
        <v>1612.8</v>
      </c>
      <c r="L103" s="101" t="s">
        <v>35</v>
      </c>
      <c r="M103" s="109">
        <v>2534.4</v>
      </c>
      <c r="N103" s="100">
        <v>460.8</v>
      </c>
      <c r="O103" s="73"/>
      <c r="P103" s="79">
        <v>1</v>
      </c>
      <c r="Q103" s="79" t="s">
        <v>264</v>
      </c>
      <c r="R103" s="79"/>
    </row>
    <row r="104" s="77" customFormat="1" ht="35" customHeight="1" spans="1:18">
      <c r="A104" s="93">
        <v>98</v>
      </c>
      <c r="B104" s="64" t="s">
        <v>265</v>
      </c>
      <c r="C104" s="94" t="s">
        <v>126</v>
      </c>
      <c r="D104" s="65">
        <v>3.7</v>
      </c>
      <c r="E104" s="66" t="s">
        <v>33</v>
      </c>
      <c r="F104" s="94" t="s">
        <v>224</v>
      </c>
      <c r="G104" s="95">
        <v>45017</v>
      </c>
      <c r="H104" s="95">
        <v>45382</v>
      </c>
      <c r="I104" s="100">
        <v>29600</v>
      </c>
      <c r="J104" s="100">
        <v>1420.8</v>
      </c>
      <c r="K104" s="105">
        <v>497.28</v>
      </c>
      <c r="L104" s="101" t="s">
        <v>35</v>
      </c>
      <c r="M104" s="109">
        <v>781.44</v>
      </c>
      <c r="N104" s="100">
        <v>142.08</v>
      </c>
      <c r="O104" s="73"/>
      <c r="P104" s="79">
        <v>1</v>
      </c>
      <c r="Q104" s="79" t="s">
        <v>266</v>
      </c>
      <c r="R104" s="79"/>
    </row>
    <row r="105" s="77" customFormat="1" ht="35" customHeight="1" spans="1:18">
      <c r="A105" s="93">
        <v>99</v>
      </c>
      <c r="B105" s="64" t="s">
        <v>267</v>
      </c>
      <c r="C105" s="94" t="s">
        <v>126</v>
      </c>
      <c r="D105" s="65">
        <v>9.5</v>
      </c>
      <c r="E105" s="66" t="s">
        <v>33</v>
      </c>
      <c r="F105" s="94" t="s">
        <v>224</v>
      </c>
      <c r="G105" s="95">
        <v>45017</v>
      </c>
      <c r="H105" s="95">
        <v>45382</v>
      </c>
      <c r="I105" s="100">
        <v>76000</v>
      </c>
      <c r="J105" s="100">
        <v>3648</v>
      </c>
      <c r="K105" s="105">
        <v>1276.8</v>
      </c>
      <c r="L105" s="101" t="s">
        <v>35</v>
      </c>
      <c r="M105" s="109">
        <v>2006.4</v>
      </c>
      <c r="N105" s="100">
        <v>364.8</v>
      </c>
      <c r="O105" s="73"/>
      <c r="P105" s="79">
        <v>1</v>
      </c>
      <c r="Q105" s="79" t="s">
        <v>268</v>
      </c>
      <c r="R105" s="79"/>
    </row>
    <row r="106" s="77" customFormat="1" ht="35" customHeight="1" spans="1:18">
      <c r="A106" s="93">
        <v>100</v>
      </c>
      <c r="B106" s="64" t="s">
        <v>269</v>
      </c>
      <c r="C106" s="94" t="s">
        <v>126</v>
      </c>
      <c r="D106" s="65">
        <v>348.5</v>
      </c>
      <c r="E106" s="66" t="s">
        <v>33</v>
      </c>
      <c r="F106" s="94" t="s">
        <v>224</v>
      </c>
      <c r="G106" s="95">
        <v>45017</v>
      </c>
      <c r="H106" s="95">
        <v>45382</v>
      </c>
      <c r="I106" s="100">
        <v>2788000</v>
      </c>
      <c r="J106" s="100">
        <v>133824</v>
      </c>
      <c r="K106" s="105">
        <v>46838.4</v>
      </c>
      <c r="L106" s="101" t="s">
        <v>35</v>
      </c>
      <c r="M106" s="109">
        <v>73603.2</v>
      </c>
      <c r="N106" s="100">
        <v>13382.4</v>
      </c>
      <c r="O106" s="73"/>
      <c r="P106" s="79">
        <v>51</v>
      </c>
      <c r="Q106" s="79" t="s">
        <v>270</v>
      </c>
      <c r="R106" s="79"/>
    </row>
    <row r="107" s="77" customFormat="1" ht="35" customHeight="1" spans="1:18">
      <c r="A107" s="93">
        <v>101</v>
      </c>
      <c r="B107" s="64" t="s">
        <v>271</v>
      </c>
      <c r="C107" s="94" t="s">
        <v>126</v>
      </c>
      <c r="D107" s="65">
        <v>9</v>
      </c>
      <c r="E107" s="66" t="s">
        <v>33</v>
      </c>
      <c r="F107" s="94" t="s">
        <v>224</v>
      </c>
      <c r="G107" s="95">
        <v>45017</v>
      </c>
      <c r="H107" s="95">
        <v>45382</v>
      </c>
      <c r="I107" s="100">
        <v>13500</v>
      </c>
      <c r="J107" s="100">
        <v>648</v>
      </c>
      <c r="K107" s="105">
        <v>226.8</v>
      </c>
      <c r="L107" s="101" t="s">
        <v>35</v>
      </c>
      <c r="M107" s="109">
        <v>356.4</v>
      </c>
      <c r="N107" s="100">
        <v>64.8</v>
      </c>
      <c r="O107" s="73"/>
      <c r="P107" s="79">
        <v>1</v>
      </c>
      <c r="Q107" s="79" t="s">
        <v>272</v>
      </c>
      <c r="R107" s="79"/>
    </row>
    <row r="108" s="77" customFormat="1" ht="35" customHeight="1" spans="1:18">
      <c r="A108" s="93">
        <v>102</v>
      </c>
      <c r="B108" s="64" t="s">
        <v>273</v>
      </c>
      <c r="C108" s="94" t="s">
        <v>126</v>
      </c>
      <c r="D108" s="65">
        <v>9.5</v>
      </c>
      <c r="E108" s="66" t="s">
        <v>33</v>
      </c>
      <c r="F108" s="94" t="s">
        <v>224</v>
      </c>
      <c r="G108" s="95">
        <v>45017</v>
      </c>
      <c r="H108" s="95">
        <v>45382</v>
      </c>
      <c r="I108" s="100">
        <v>76000</v>
      </c>
      <c r="J108" s="100">
        <v>3648</v>
      </c>
      <c r="K108" s="105">
        <v>1276.8</v>
      </c>
      <c r="L108" s="101" t="s">
        <v>35</v>
      </c>
      <c r="M108" s="109">
        <v>2006.4</v>
      </c>
      <c r="N108" s="100">
        <v>364.8</v>
      </c>
      <c r="O108" s="73"/>
      <c r="P108" s="79">
        <v>3</v>
      </c>
      <c r="Q108" s="110" t="s">
        <v>274</v>
      </c>
      <c r="R108" s="79"/>
    </row>
    <row r="109" s="77" customFormat="1" ht="35" hidden="1" customHeight="1" spans="1:18">
      <c r="A109" s="93">
        <v>103</v>
      </c>
      <c r="B109" s="64" t="s">
        <v>245</v>
      </c>
      <c r="C109" s="64" t="s">
        <v>205</v>
      </c>
      <c r="D109" s="65">
        <v>100</v>
      </c>
      <c r="E109" s="66" t="s">
        <v>33</v>
      </c>
      <c r="F109" s="64" t="s">
        <v>224</v>
      </c>
      <c r="G109" s="95">
        <v>45184</v>
      </c>
      <c r="H109" s="95">
        <v>45549</v>
      </c>
      <c r="I109" s="100">
        <v>3200000</v>
      </c>
      <c r="J109" s="100">
        <v>95000</v>
      </c>
      <c r="K109" s="101" t="s">
        <v>35</v>
      </c>
      <c r="L109" s="101" t="s">
        <v>35</v>
      </c>
      <c r="M109" s="100">
        <v>85500</v>
      </c>
      <c r="N109" s="100">
        <v>9500</v>
      </c>
      <c r="O109" s="73"/>
      <c r="P109" s="79">
        <v>1</v>
      </c>
      <c r="Q109" s="79" t="s">
        <v>275</v>
      </c>
      <c r="R109" s="79"/>
    </row>
    <row r="110" s="77" customFormat="1" ht="35" hidden="1" customHeight="1" spans="1:18">
      <c r="A110" s="93">
        <v>104</v>
      </c>
      <c r="B110" s="64" t="s">
        <v>276</v>
      </c>
      <c r="C110" s="64" t="s">
        <v>202</v>
      </c>
      <c r="D110" s="65">
        <v>52</v>
      </c>
      <c r="E110" s="66" t="s">
        <v>33</v>
      </c>
      <c r="F110" s="64" t="s">
        <v>224</v>
      </c>
      <c r="G110" s="95">
        <v>45190</v>
      </c>
      <c r="H110" s="95">
        <v>45555</v>
      </c>
      <c r="I110" s="100">
        <v>208000</v>
      </c>
      <c r="J110" s="100">
        <v>10920</v>
      </c>
      <c r="K110" s="101" t="s">
        <v>35</v>
      </c>
      <c r="L110" s="101" t="s">
        <v>35</v>
      </c>
      <c r="M110" s="100">
        <v>9828</v>
      </c>
      <c r="N110" s="100">
        <v>1092</v>
      </c>
      <c r="O110" s="73"/>
      <c r="P110" s="79">
        <v>1</v>
      </c>
      <c r="Q110" s="79" t="s">
        <v>277</v>
      </c>
      <c r="R110" s="79"/>
    </row>
    <row r="111" s="77" customFormat="1" ht="35" hidden="1" customHeight="1" spans="1:18">
      <c r="A111" s="93">
        <v>105</v>
      </c>
      <c r="B111" s="64" t="s">
        <v>278</v>
      </c>
      <c r="C111" s="94" t="s">
        <v>40</v>
      </c>
      <c r="D111" s="65">
        <v>20</v>
      </c>
      <c r="E111" s="66" t="s">
        <v>33</v>
      </c>
      <c r="F111" s="94" t="s">
        <v>279</v>
      </c>
      <c r="G111" s="95">
        <v>45177</v>
      </c>
      <c r="H111" s="95">
        <v>45542</v>
      </c>
      <c r="I111" s="100">
        <v>100000</v>
      </c>
      <c r="J111" s="100">
        <v>8000</v>
      </c>
      <c r="K111" s="106" t="s">
        <v>35</v>
      </c>
      <c r="L111" s="101" t="s">
        <v>35</v>
      </c>
      <c r="M111" s="100">
        <v>7200</v>
      </c>
      <c r="N111" s="100">
        <v>800</v>
      </c>
      <c r="O111" s="73" t="s">
        <v>41</v>
      </c>
      <c r="P111" s="79">
        <v>1</v>
      </c>
      <c r="Q111" s="79" t="s">
        <v>280</v>
      </c>
      <c r="R111" s="79"/>
    </row>
    <row r="112" s="77" customFormat="1" ht="35" hidden="1" customHeight="1" spans="1:18">
      <c r="A112" s="93">
        <v>106</v>
      </c>
      <c r="B112" s="64" t="s">
        <v>281</v>
      </c>
      <c r="C112" s="94" t="s">
        <v>105</v>
      </c>
      <c r="D112" s="65">
        <v>58</v>
      </c>
      <c r="E112" s="66" t="s">
        <v>33</v>
      </c>
      <c r="F112" s="94" t="s">
        <v>279</v>
      </c>
      <c r="G112" s="95">
        <v>45111</v>
      </c>
      <c r="H112" s="95">
        <v>45476</v>
      </c>
      <c r="I112" s="100">
        <v>377000</v>
      </c>
      <c r="J112" s="100">
        <v>32045</v>
      </c>
      <c r="K112" s="104" t="s">
        <v>35</v>
      </c>
      <c r="L112" s="101" t="s">
        <v>35</v>
      </c>
      <c r="M112" s="100">
        <v>28840.5</v>
      </c>
      <c r="N112" s="100">
        <v>3204.5</v>
      </c>
      <c r="O112" s="73"/>
      <c r="P112" s="79">
        <v>10</v>
      </c>
      <c r="Q112" s="79" t="s">
        <v>282</v>
      </c>
      <c r="R112" s="79"/>
    </row>
    <row r="113" s="77" customFormat="1" ht="35" hidden="1" customHeight="1" spans="1:18">
      <c r="A113" s="93">
        <v>107</v>
      </c>
      <c r="B113" s="64" t="s">
        <v>283</v>
      </c>
      <c r="C113" s="94" t="s">
        <v>105</v>
      </c>
      <c r="D113" s="65">
        <v>72</v>
      </c>
      <c r="E113" s="66" t="s">
        <v>33</v>
      </c>
      <c r="F113" s="94" t="s">
        <v>279</v>
      </c>
      <c r="G113" s="95">
        <v>45111</v>
      </c>
      <c r="H113" s="95">
        <v>45476</v>
      </c>
      <c r="I113" s="100">
        <v>468000</v>
      </c>
      <c r="J113" s="100">
        <v>39780</v>
      </c>
      <c r="K113" s="104" t="s">
        <v>35</v>
      </c>
      <c r="L113" s="101" t="s">
        <v>35</v>
      </c>
      <c r="M113" s="100">
        <v>35802</v>
      </c>
      <c r="N113" s="100">
        <v>3978</v>
      </c>
      <c r="O113" s="73"/>
      <c r="P113" s="79">
        <v>8</v>
      </c>
      <c r="Q113" s="79" t="s">
        <v>284</v>
      </c>
      <c r="R113" s="79"/>
    </row>
    <row r="114" s="77" customFormat="1" ht="35" hidden="1" customHeight="1" spans="1:18">
      <c r="A114" s="93">
        <v>108</v>
      </c>
      <c r="B114" s="64" t="s">
        <v>285</v>
      </c>
      <c r="C114" s="94" t="s">
        <v>105</v>
      </c>
      <c r="D114" s="65">
        <v>105.2</v>
      </c>
      <c r="E114" s="66" t="s">
        <v>33</v>
      </c>
      <c r="F114" s="94" t="s">
        <v>279</v>
      </c>
      <c r="G114" s="95">
        <v>45129</v>
      </c>
      <c r="H114" s="95">
        <v>45494</v>
      </c>
      <c r="I114" s="100">
        <v>683800</v>
      </c>
      <c r="J114" s="100">
        <v>58123</v>
      </c>
      <c r="K114" s="101" t="s">
        <v>35</v>
      </c>
      <c r="L114" s="101" t="s">
        <v>35</v>
      </c>
      <c r="M114" s="100">
        <v>52310.7</v>
      </c>
      <c r="N114" s="100">
        <v>5812.3</v>
      </c>
      <c r="O114" s="73"/>
      <c r="P114" s="79">
        <v>20</v>
      </c>
      <c r="Q114" s="79" t="s">
        <v>286</v>
      </c>
      <c r="R114" s="79"/>
    </row>
    <row r="115" s="77" customFormat="1" ht="35" hidden="1" customHeight="1" spans="1:18">
      <c r="A115" s="93">
        <v>109</v>
      </c>
      <c r="B115" s="64" t="s">
        <v>287</v>
      </c>
      <c r="C115" s="94" t="s">
        <v>105</v>
      </c>
      <c r="D115" s="65">
        <v>161</v>
      </c>
      <c r="E115" s="66" t="s">
        <v>33</v>
      </c>
      <c r="F115" s="94" t="s">
        <v>279</v>
      </c>
      <c r="G115" s="95">
        <v>45129</v>
      </c>
      <c r="H115" s="95">
        <v>45494</v>
      </c>
      <c r="I115" s="100">
        <v>1046500</v>
      </c>
      <c r="J115" s="100">
        <v>88952.5</v>
      </c>
      <c r="K115" s="101" t="s">
        <v>35</v>
      </c>
      <c r="L115" s="101" t="s">
        <v>35</v>
      </c>
      <c r="M115" s="100">
        <v>80057.25</v>
      </c>
      <c r="N115" s="100">
        <v>8895.25</v>
      </c>
      <c r="O115" s="73"/>
      <c r="P115" s="79">
        <v>11</v>
      </c>
      <c r="Q115" s="79" t="s">
        <v>288</v>
      </c>
      <c r="R115" s="79"/>
    </row>
    <row r="116" s="77" customFormat="1" ht="35" hidden="1" customHeight="1" spans="1:18">
      <c r="A116" s="93">
        <v>110</v>
      </c>
      <c r="B116" s="64" t="s">
        <v>289</v>
      </c>
      <c r="C116" s="94" t="s">
        <v>105</v>
      </c>
      <c r="D116" s="65">
        <v>30</v>
      </c>
      <c r="E116" s="66" t="s">
        <v>33</v>
      </c>
      <c r="F116" s="94" t="s">
        <v>279</v>
      </c>
      <c r="G116" s="95">
        <v>45129</v>
      </c>
      <c r="H116" s="95">
        <v>45494</v>
      </c>
      <c r="I116" s="100">
        <v>144000</v>
      </c>
      <c r="J116" s="100">
        <v>12240</v>
      </c>
      <c r="K116" s="101" t="s">
        <v>35</v>
      </c>
      <c r="L116" s="101" t="s">
        <v>35</v>
      </c>
      <c r="M116" s="100">
        <v>11016</v>
      </c>
      <c r="N116" s="100">
        <v>1224</v>
      </c>
      <c r="O116" s="73"/>
      <c r="P116" s="79">
        <v>3</v>
      </c>
      <c r="Q116" s="79" t="s">
        <v>290</v>
      </c>
      <c r="R116" s="79"/>
    </row>
    <row r="117" s="77" customFormat="1" ht="35" hidden="1" customHeight="1" spans="1:18">
      <c r="A117" s="93">
        <v>111</v>
      </c>
      <c r="B117" s="64" t="s">
        <v>291</v>
      </c>
      <c r="C117" s="94" t="s">
        <v>105</v>
      </c>
      <c r="D117" s="65">
        <v>51</v>
      </c>
      <c r="E117" s="66" t="s">
        <v>33</v>
      </c>
      <c r="F117" s="94" t="s">
        <v>279</v>
      </c>
      <c r="G117" s="95">
        <v>45129</v>
      </c>
      <c r="H117" s="95">
        <v>45494</v>
      </c>
      <c r="I117" s="100">
        <v>331500</v>
      </c>
      <c r="J117" s="100">
        <v>28177.5</v>
      </c>
      <c r="K117" s="101" t="s">
        <v>35</v>
      </c>
      <c r="L117" s="101" t="s">
        <v>35</v>
      </c>
      <c r="M117" s="100">
        <v>25359.75</v>
      </c>
      <c r="N117" s="100">
        <v>2817.75</v>
      </c>
      <c r="O117" s="73"/>
      <c r="P117" s="79">
        <v>5</v>
      </c>
      <c r="Q117" s="79" t="s">
        <v>292</v>
      </c>
      <c r="R117" s="79"/>
    </row>
    <row r="118" s="77" customFormat="1" ht="35" hidden="1" customHeight="1" spans="1:18">
      <c r="A118" s="93">
        <v>112</v>
      </c>
      <c r="B118" s="64" t="s">
        <v>293</v>
      </c>
      <c r="C118" s="94" t="s">
        <v>105</v>
      </c>
      <c r="D118" s="65">
        <v>334.5</v>
      </c>
      <c r="E118" s="66" t="s">
        <v>33</v>
      </c>
      <c r="F118" s="94" t="s">
        <v>279</v>
      </c>
      <c r="G118" s="95">
        <v>45134</v>
      </c>
      <c r="H118" s="95">
        <v>45499</v>
      </c>
      <c r="I118" s="100">
        <v>1605600</v>
      </c>
      <c r="J118" s="100">
        <v>136476</v>
      </c>
      <c r="K118" s="101" t="s">
        <v>35</v>
      </c>
      <c r="L118" s="101" t="s">
        <v>35</v>
      </c>
      <c r="M118" s="100">
        <v>122828.4</v>
      </c>
      <c r="N118" s="100">
        <v>13647.6</v>
      </c>
      <c r="O118" s="73"/>
      <c r="P118" s="79">
        <v>30</v>
      </c>
      <c r="Q118" s="79" t="s">
        <v>294</v>
      </c>
      <c r="R118" s="79"/>
    </row>
    <row r="119" s="77" customFormat="1" ht="35" hidden="1" customHeight="1" spans="1:18">
      <c r="A119" s="93">
        <v>113</v>
      </c>
      <c r="B119" s="64" t="s">
        <v>295</v>
      </c>
      <c r="C119" s="94" t="s">
        <v>105</v>
      </c>
      <c r="D119" s="65">
        <v>104</v>
      </c>
      <c r="E119" s="66" t="s">
        <v>33</v>
      </c>
      <c r="F119" s="94" t="s">
        <v>279</v>
      </c>
      <c r="G119" s="95">
        <v>45168</v>
      </c>
      <c r="H119" s="95">
        <v>45533</v>
      </c>
      <c r="I119" s="100">
        <v>676000</v>
      </c>
      <c r="J119" s="100">
        <v>57460</v>
      </c>
      <c r="K119" s="104" t="s">
        <v>35</v>
      </c>
      <c r="L119" s="101" t="s">
        <v>35</v>
      </c>
      <c r="M119" s="100">
        <v>51714</v>
      </c>
      <c r="N119" s="100">
        <v>5746</v>
      </c>
      <c r="O119" s="73"/>
      <c r="P119" s="79">
        <v>7</v>
      </c>
      <c r="Q119" s="79" t="s">
        <v>296</v>
      </c>
      <c r="R119" s="79"/>
    </row>
    <row r="120" s="77" customFormat="1" ht="35" hidden="1" customHeight="1" spans="1:18">
      <c r="A120" s="93">
        <v>114</v>
      </c>
      <c r="B120" s="64" t="s">
        <v>297</v>
      </c>
      <c r="C120" s="94" t="s">
        <v>105</v>
      </c>
      <c r="D120" s="65">
        <v>7</v>
      </c>
      <c r="E120" s="66" t="s">
        <v>33</v>
      </c>
      <c r="F120" s="94" t="s">
        <v>279</v>
      </c>
      <c r="G120" s="95">
        <v>45168</v>
      </c>
      <c r="H120" s="95">
        <v>45533</v>
      </c>
      <c r="I120" s="100">
        <v>33600</v>
      </c>
      <c r="J120" s="100">
        <v>2856</v>
      </c>
      <c r="K120" s="104" t="s">
        <v>35</v>
      </c>
      <c r="L120" s="101" t="s">
        <v>35</v>
      </c>
      <c r="M120" s="100">
        <v>2570.4</v>
      </c>
      <c r="N120" s="100">
        <v>285.6</v>
      </c>
      <c r="O120" s="73"/>
      <c r="P120" s="79">
        <v>1</v>
      </c>
      <c r="Q120" s="79" t="s">
        <v>298</v>
      </c>
      <c r="R120" s="79"/>
    </row>
    <row r="121" s="77" customFormat="1" ht="35" hidden="1" customHeight="1" spans="1:18">
      <c r="A121" s="93">
        <v>115</v>
      </c>
      <c r="B121" s="64" t="s">
        <v>299</v>
      </c>
      <c r="C121" s="94" t="s">
        <v>105</v>
      </c>
      <c r="D121" s="65">
        <v>20</v>
      </c>
      <c r="E121" s="66" t="s">
        <v>33</v>
      </c>
      <c r="F121" s="94" t="s">
        <v>279</v>
      </c>
      <c r="G121" s="95">
        <v>45171</v>
      </c>
      <c r="H121" s="95">
        <v>45536</v>
      </c>
      <c r="I121" s="100">
        <v>96000</v>
      </c>
      <c r="J121" s="100">
        <v>8160</v>
      </c>
      <c r="K121" s="104" t="s">
        <v>35</v>
      </c>
      <c r="L121" s="101" t="s">
        <v>35</v>
      </c>
      <c r="M121" s="100">
        <v>7344</v>
      </c>
      <c r="N121" s="100">
        <v>816</v>
      </c>
      <c r="O121" s="73"/>
      <c r="P121" s="79">
        <v>1</v>
      </c>
      <c r="Q121" s="79" t="s">
        <v>300</v>
      </c>
      <c r="R121" s="79"/>
    </row>
    <row r="122" s="77" customFormat="1" ht="35" hidden="1" customHeight="1" spans="1:18">
      <c r="A122" s="93">
        <v>116</v>
      </c>
      <c r="B122" s="64" t="s">
        <v>301</v>
      </c>
      <c r="C122" s="64" t="s">
        <v>141</v>
      </c>
      <c r="D122" s="65">
        <v>645</v>
      </c>
      <c r="E122" s="66" t="s">
        <v>33</v>
      </c>
      <c r="F122" s="64" t="s">
        <v>302</v>
      </c>
      <c r="G122" s="95">
        <v>45066</v>
      </c>
      <c r="H122" s="95">
        <v>45169</v>
      </c>
      <c r="I122" s="100">
        <v>645000</v>
      </c>
      <c r="J122" s="100">
        <v>25800</v>
      </c>
      <c r="K122" s="107">
        <v>9030</v>
      </c>
      <c r="L122" s="101" t="s">
        <v>35</v>
      </c>
      <c r="M122" s="100">
        <v>14190</v>
      </c>
      <c r="N122" s="100">
        <v>2580</v>
      </c>
      <c r="O122" s="73"/>
      <c r="P122" s="79">
        <v>1</v>
      </c>
      <c r="Q122" s="79" t="s">
        <v>303</v>
      </c>
      <c r="R122" s="79"/>
    </row>
    <row r="123" s="77" customFormat="1" ht="35" hidden="1" customHeight="1" spans="1:18">
      <c r="A123" s="93">
        <v>117</v>
      </c>
      <c r="B123" s="64" t="s">
        <v>304</v>
      </c>
      <c r="C123" s="64" t="s">
        <v>141</v>
      </c>
      <c r="D123" s="65">
        <v>86.5</v>
      </c>
      <c r="E123" s="66" t="s">
        <v>33</v>
      </c>
      <c r="F123" s="64" t="s">
        <v>302</v>
      </c>
      <c r="G123" s="95">
        <v>45078</v>
      </c>
      <c r="H123" s="95">
        <v>45199</v>
      </c>
      <c r="I123" s="100">
        <v>86500</v>
      </c>
      <c r="J123" s="100">
        <v>3460</v>
      </c>
      <c r="K123" s="107">
        <v>1211</v>
      </c>
      <c r="L123" s="101" t="s">
        <v>35</v>
      </c>
      <c r="M123" s="100">
        <v>1903</v>
      </c>
      <c r="N123" s="100">
        <v>346</v>
      </c>
      <c r="O123" s="73"/>
      <c r="P123" s="79">
        <v>1</v>
      </c>
      <c r="Q123" s="79" t="s">
        <v>305</v>
      </c>
      <c r="R123" s="79"/>
    </row>
    <row r="124" s="77" customFormat="1" ht="30" hidden="1" customHeight="1" spans="1:18">
      <c r="A124" s="111" t="s">
        <v>306</v>
      </c>
      <c r="B124" s="112"/>
      <c r="C124" s="20"/>
      <c r="D124" s="65">
        <f>SUMIF($E$7:$E$123,E124,$D$7:$D$123)</f>
        <v>14214.64</v>
      </c>
      <c r="E124" s="66" t="s">
        <v>33</v>
      </c>
      <c r="F124" s="20"/>
      <c r="G124" s="113"/>
      <c r="H124" s="113"/>
      <c r="I124" s="72">
        <f t="shared" ref="I124:N124" si="0">SUM(I7:I123)</f>
        <v>93294050.5</v>
      </c>
      <c r="J124" s="72">
        <f t="shared" si="0"/>
        <v>6022728.98</v>
      </c>
      <c r="K124" s="119">
        <f t="shared" si="0"/>
        <v>586532.55</v>
      </c>
      <c r="L124" s="120">
        <f t="shared" si="0"/>
        <v>0</v>
      </c>
      <c r="M124" s="72">
        <f t="shared" si="0"/>
        <v>4833923.55</v>
      </c>
      <c r="N124" s="72">
        <f t="shared" si="0"/>
        <v>602272.88</v>
      </c>
      <c r="O124" s="121"/>
      <c r="P124" s="79"/>
      <c r="Q124" s="79"/>
      <c r="R124" s="79"/>
    </row>
    <row r="125" ht="30" hidden="1" customHeight="1" spans="1:16">
      <c r="A125" s="114"/>
      <c r="B125" s="115"/>
      <c r="C125" s="23"/>
      <c r="D125" s="65">
        <f>SUMIF($E$7:$E$123,E125,$D$7:$D$123)</f>
        <v>10528150</v>
      </c>
      <c r="E125" s="66" t="s">
        <v>47</v>
      </c>
      <c r="F125" s="23"/>
      <c r="G125" s="116"/>
      <c r="H125" s="116"/>
      <c r="I125" s="74"/>
      <c r="J125" s="74"/>
      <c r="K125" s="122"/>
      <c r="L125" s="123"/>
      <c r="M125" s="74"/>
      <c r="N125" s="74"/>
      <c r="O125" s="124"/>
      <c r="P125" s="79">
        <f>SUM(P7:P123)</f>
        <v>2133</v>
      </c>
    </row>
  </sheetData>
  <autoFilter xmlns:etc="http://www.wps.cn/officeDocument/2017/etCustomData" ref="A6:R125" etc:filterBottomFollowUsedRange="0">
    <filterColumn colId="2">
      <customFilters>
        <customFilter operator="equal" val="甘蔗"/>
      </customFilters>
    </filterColumn>
    <extLst/>
  </autoFilter>
  <mergeCells count="28">
    <mergeCell ref="A2:O2"/>
    <mergeCell ref="A4:N4"/>
    <mergeCell ref="D5:E5"/>
    <mergeCell ref="A5:A6"/>
    <mergeCell ref="B5:B6"/>
    <mergeCell ref="C5:C6"/>
    <mergeCell ref="C124:C125"/>
    <mergeCell ref="F5:F6"/>
    <mergeCell ref="F124:F125"/>
    <mergeCell ref="G5:G6"/>
    <mergeCell ref="G124:G125"/>
    <mergeCell ref="H5:H6"/>
    <mergeCell ref="H124:H125"/>
    <mergeCell ref="I5:I6"/>
    <mergeCell ref="I124:I125"/>
    <mergeCell ref="J5:J6"/>
    <mergeCell ref="J124:J125"/>
    <mergeCell ref="K5:K6"/>
    <mergeCell ref="K124:K125"/>
    <mergeCell ref="L5:L6"/>
    <mergeCell ref="L124:L125"/>
    <mergeCell ref="M5:M6"/>
    <mergeCell ref="M124:M125"/>
    <mergeCell ref="N5:N6"/>
    <mergeCell ref="N124:N125"/>
    <mergeCell ref="O5:O6"/>
    <mergeCell ref="O124:O125"/>
    <mergeCell ref="A124:B125"/>
  </mergeCells>
  <pageMargins left="0.708661417322835" right="0.590551181102362" top="0.511811023622047" bottom="0.551181102362205" header="0.236220472440945" footer="0.31496062992126"/>
  <pageSetup paperSize="9" scale="66" firstPageNumber="9" fitToHeight="0" orientation="landscape" useFirstPageNumber="1"/>
  <headerFooter>
    <oddFooter>&amp;C &amp;P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theme="5" tint="0.399975585192419"/>
    <pageSetUpPr fitToPage="1"/>
  </sheetPr>
  <dimension ref="A1:T139"/>
  <sheetViews>
    <sheetView tabSelected="1" view="pageBreakPreview" zoomScale="60" zoomScaleNormal="60" workbookViewId="0">
      <pane ySplit="6" topLeftCell="A7" activePane="bottomLeft" state="frozen"/>
      <selection/>
      <selection pane="bottomLeft" activeCell="P141" sqref="P141"/>
    </sheetView>
  </sheetViews>
  <sheetFormatPr defaultColWidth="8.25" defaultRowHeight="13.5"/>
  <cols>
    <col min="1" max="1" width="5.25" style="6" customWidth="1"/>
    <col min="2" max="2" width="19.0833333333333" style="6" customWidth="1"/>
    <col min="3" max="3" width="12.5833333333333" style="6" customWidth="1"/>
    <col min="4" max="4" width="11" style="7" customWidth="1"/>
    <col min="5" max="5" width="10.1666666666667" style="7" customWidth="1"/>
    <col min="6" max="6" width="11.8333333333333" style="6" customWidth="1"/>
    <col min="7" max="7" width="11.0833333333333" style="8" customWidth="1"/>
    <col min="8" max="8" width="11.8333333333333" style="8" customWidth="1"/>
    <col min="9" max="9" width="13.75" style="9" customWidth="1"/>
    <col min="10" max="10" width="14.75" style="9" customWidth="1"/>
    <col min="11" max="11" width="11.5833333333333" style="9" customWidth="1"/>
    <col min="12" max="12" width="11.3333333333333" style="9" customWidth="1"/>
    <col min="13" max="13" width="13.4166666666667" style="9" customWidth="1"/>
    <col min="14" max="14" width="11.5833333333333" style="9" customWidth="1"/>
    <col min="15" max="15" width="23.25" style="8" customWidth="1"/>
    <col min="16" max="16" width="8.25" style="6" customWidth="1"/>
    <col min="17" max="17" width="22.8333333333333" style="6" customWidth="1"/>
    <col min="18" max="18" width="13.1666666666667" style="6" customWidth="1"/>
    <col min="19" max="20" width="8.25" style="6" customWidth="1"/>
    <col min="21" max="16384" width="8.25" style="6"/>
  </cols>
  <sheetData>
    <row r="1" ht="14.25" spans="1:15">
      <c r="A1" s="10" t="s">
        <v>10</v>
      </c>
      <c r="B1" s="10"/>
      <c r="C1" s="11"/>
      <c r="D1" s="12"/>
      <c r="E1" s="12"/>
      <c r="F1" s="11"/>
      <c r="G1" s="13"/>
      <c r="H1" s="13"/>
      <c r="I1" s="31"/>
      <c r="J1" s="31"/>
      <c r="K1" s="31"/>
      <c r="L1" s="31"/>
      <c r="M1" s="31"/>
      <c r="N1" s="31"/>
      <c r="O1" s="32"/>
    </row>
    <row r="2" ht="27" spans="1:15">
      <c r="A2" s="14" t="s">
        <v>307</v>
      </c>
      <c r="B2" s="14"/>
      <c r="C2" s="14"/>
      <c r="D2" s="15"/>
      <c r="E2" s="15"/>
      <c r="F2" s="14"/>
      <c r="G2" s="14"/>
      <c r="H2" s="14"/>
      <c r="I2" s="15"/>
      <c r="J2" s="15"/>
      <c r="K2" s="15"/>
      <c r="L2" s="15"/>
      <c r="M2" s="15"/>
      <c r="N2" s="15"/>
      <c r="O2" s="14"/>
    </row>
    <row r="3" ht="14.25" spans="1:15">
      <c r="A3" s="10"/>
      <c r="B3" s="13"/>
      <c r="C3" s="13"/>
      <c r="D3" s="12"/>
      <c r="E3" s="12"/>
      <c r="F3" s="13"/>
      <c r="G3" s="13"/>
      <c r="H3" s="13"/>
      <c r="I3" s="12"/>
      <c r="J3" s="12"/>
      <c r="K3" s="12"/>
      <c r="L3" s="12"/>
      <c r="M3" s="12"/>
      <c r="N3" s="12"/>
      <c r="O3" s="32"/>
    </row>
    <row r="4" ht="27.5" customHeight="1" spans="1:15">
      <c r="A4" s="16" t="s">
        <v>308</v>
      </c>
      <c r="B4" s="17"/>
      <c r="C4" s="17"/>
      <c r="D4" s="18"/>
      <c r="E4" s="18"/>
      <c r="F4" s="17"/>
      <c r="G4" s="19"/>
      <c r="H4" s="19"/>
      <c r="I4" s="33"/>
      <c r="J4" s="33"/>
      <c r="K4" s="33"/>
      <c r="L4" s="33"/>
      <c r="M4" s="33"/>
      <c r="N4" s="33"/>
      <c r="O4" s="34"/>
    </row>
    <row r="5" ht="25" customHeight="1" spans="1:17">
      <c r="A5" s="20" t="s">
        <v>13</v>
      </c>
      <c r="B5" s="20" t="s">
        <v>14</v>
      </c>
      <c r="C5" s="20" t="s">
        <v>15</v>
      </c>
      <c r="D5" s="21" t="s">
        <v>16</v>
      </c>
      <c r="E5" s="22"/>
      <c r="F5" s="20" t="s">
        <v>17</v>
      </c>
      <c r="G5" s="20" t="s">
        <v>18</v>
      </c>
      <c r="H5" s="20" t="s">
        <v>19</v>
      </c>
      <c r="I5" s="35" t="s">
        <v>20</v>
      </c>
      <c r="J5" s="35" t="s">
        <v>21</v>
      </c>
      <c r="K5" s="35" t="s">
        <v>22</v>
      </c>
      <c r="L5" s="35" t="s">
        <v>23</v>
      </c>
      <c r="M5" s="35" t="s">
        <v>24</v>
      </c>
      <c r="N5" s="35" t="s">
        <v>25</v>
      </c>
      <c r="O5" s="36" t="s">
        <v>26</v>
      </c>
      <c r="Q5" s="8"/>
    </row>
    <row r="6" ht="25" customHeight="1" spans="1:17">
      <c r="A6" s="23"/>
      <c r="B6" s="23"/>
      <c r="C6" s="23"/>
      <c r="D6" s="24" t="s">
        <v>29</v>
      </c>
      <c r="E6" s="24" t="s">
        <v>30</v>
      </c>
      <c r="F6" s="23"/>
      <c r="G6" s="23"/>
      <c r="H6" s="23"/>
      <c r="I6" s="37"/>
      <c r="J6" s="37"/>
      <c r="K6" s="37"/>
      <c r="L6" s="38"/>
      <c r="M6" s="37"/>
      <c r="N6" s="37"/>
      <c r="O6" s="39"/>
      <c r="Q6" s="8"/>
    </row>
    <row r="7" s="3" customFormat="1" ht="24" spans="1:19">
      <c r="A7" s="25">
        <v>1</v>
      </c>
      <c r="B7" s="26" t="s">
        <v>309</v>
      </c>
      <c r="C7" s="26" t="s">
        <v>4</v>
      </c>
      <c r="D7" s="28">
        <v>60</v>
      </c>
      <c r="E7" s="29" t="s">
        <v>33</v>
      </c>
      <c r="F7" s="26" t="s">
        <v>310</v>
      </c>
      <c r="G7" s="30">
        <v>45078</v>
      </c>
      <c r="H7" s="30">
        <v>45199</v>
      </c>
      <c r="I7" s="40">
        <v>60000</v>
      </c>
      <c r="J7" s="40">
        <v>2400</v>
      </c>
      <c r="K7" s="54">
        <v>840</v>
      </c>
      <c r="L7" s="41" t="s">
        <v>35</v>
      </c>
      <c r="M7" s="40">
        <v>1320</v>
      </c>
      <c r="N7" s="40">
        <v>240</v>
      </c>
      <c r="O7" s="49" t="s">
        <v>311</v>
      </c>
      <c r="P7" s="6"/>
      <c r="Q7" s="6"/>
      <c r="S7" s="50"/>
    </row>
    <row r="8" s="3" customFormat="1" ht="24" spans="1:19">
      <c r="A8" s="25">
        <v>2</v>
      </c>
      <c r="B8" s="26" t="s">
        <v>312</v>
      </c>
      <c r="C8" s="26" t="s">
        <v>4</v>
      </c>
      <c r="D8" s="28">
        <v>151</v>
      </c>
      <c r="E8" s="29" t="s">
        <v>33</v>
      </c>
      <c r="F8" s="26" t="s">
        <v>313</v>
      </c>
      <c r="G8" s="30">
        <v>45078</v>
      </c>
      <c r="H8" s="30">
        <v>45199</v>
      </c>
      <c r="I8" s="40">
        <v>151000</v>
      </c>
      <c r="J8" s="40">
        <v>6040</v>
      </c>
      <c r="K8" s="54">
        <v>2114</v>
      </c>
      <c r="L8" s="41" t="s">
        <v>35</v>
      </c>
      <c r="M8" s="40">
        <v>3322</v>
      </c>
      <c r="N8" s="40">
        <v>604</v>
      </c>
      <c r="O8" s="49" t="s">
        <v>314</v>
      </c>
      <c r="P8" s="6"/>
      <c r="Q8" s="6"/>
      <c r="S8" s="50"/>
    </row>
    <row r="9" s="3" customFormat="1" ht="24" spans="1:19">
      <c r="A9" s="25">
        <v>3</v>
      </c>
      <c r="B9" s="26" t="s">
        <v>315</v>
      </c>
      <c r="C9" s="26" t="s">
        <v>4</v>
      </c>
      <c r="D9" s="28">
        <v>645</v>
      </c>
      <c r="E9" s="29" t="s">
        <v>33</v>
      </c>
      <c r="F9" s="26" t="s">
        <v>316</v>
      </c>
      <c r="G9" s="30">
        <v>45066</v>
      </c>
      <c r="H9" s="30">
        <v>45169</v>
      </c>
      <c r="I9" s="40">
        <v>645000</v>
      </c>
      <c r="J9" s="40">
        <v>25800</v>
      </c>
      <c r="K9" s="54">
        <v>9030</v>
      </c>
      <c r="L9" s="41" t="s">
        <v>35</v>
      </c>
      <c r="M9" s="40">
        <v>14190</v>
      </c>
      <c r="N9" s="40">
        <v>2580</v>
      </c>
      <c r="O9" s="67" t="s">
        <v>317</v>
      </c>
      <c r="P9" s="6"/>
      <c r="Q9" s="6"/>
      <c r="S9" s="50"/>
    </row>
    <row r="10" s="3" customFormat="1" ht="24" spans="1:19">
      <c r="A10" s="25">
        <v>4</v>
      </c>
      <c r="B10" s="26" t="s">
        <v>318</v>
      </c>
      <c r="C10" s="26" t="s">
        <v>4</v>
      </c>
      <c r="D10" s="28">
        <v>86.5</v>
      </c>
      <c r="E10" s="29" t="s">
        <v>33</v>
      </c>
      <c r="F10" s="26" t="s">
        <v>316</v>
      </c>
      <c r="G10" s="30">
        <v>45078</v>
      </c>
      <c r="H10" s="30">
        <v>45199</v>
      </c>
      <c r="I10" s="40">
        <v>86500</v>
      </c>
      <c r="J10" s="40">
        <v>3460</v>
      </c>
      <c r="K10" s="54">
        <v>1211</v>
      </c>
      <c r="L10" s="41" t="s">
        <v>35</v>
      </c>
      <c r="M10" s="40">
        <v>1903</v>
      </c>
      <c r="N10" s="40">
        <v>346</v>
      </c>
      <c r="O10" s="49" t="s">
        <v>319</v>
      </c>
      <c r="P10" s="6"/>
      <c r="Q10" s="6"/>
      <c r="S10" s="50"/>
    </row>
    <row r="11" s="3" customFormat="1" ht="24" spans="1:19">
      <c r="A11" s="25">
        <v>5</v>
      </c>
      <c r="B11" s="26" t="s">
        <v>320</v>
      </c>
      <c r="C11" s="27" t="s">
        <v>0</v>
      </c>
      <c r="D11" s="28">
        <v>50</v>
      </c>
      <c r="E11" s="29" t="s">
        <v>33</v>
      </c>
      <c r="F11" s="27" t="s">
        <v>321</v>
      </c>
      <c r="G11" s="30">
        <v>45191</v>
      </c>
      <c r="H11" s="30">
        <v>45291</v>
      </c>
      <c r="I11" s="40">
        <v>50000</v>
      </c>
      <c r="J11" s="40">
        <v>2400</v>
      </c>
      <c r="K11" s="40">
        <v>840</v>
      </c>
      <c r="L11" s="41" t="s">
        <v>35</v>
      </c>
      <c r="M11" s="40">
        <v>1320</v>
      </c>
      <c r="N11" s="40">
        <v>240</v>
      </c>
      <c r="O11" s="42"/>
      <c r="P11" s="6"/>
      <c r="Q11" s="6"/>
      <c r="S11" s="50"/>
    </row>
    <row r="12" s="3" customFormat="1" ht="24" spans="1:19">
      <c r="A12" s="25">
        <v>6</v>
      </c>
      <c r="B12" s="26" t="s">
        <v>322</v>
      </c>
      <c r="C12" s="27" t="s">
        <v>0</v>
      </c>
      <c r="D12" s="28">
        <v>12.5</v>
      </c>
      <c r="E12" s="29" t="s">
        <v>33</v>
      </c>
      <c r="F12" s="27" t="s">
        <v>321</v>
      </c>
      <c r="G12" s="30">
        <v>45198</v>
      </c>
      <c r="H12" s="30">
        <v>45291</v>
      </c>
      <c r="I12" s="40">
        <v>12500</v>
      </c>
      <c r="J12" s="40">
        <v>600</v>
      </c>
      <c r="K12" s="40">
        <v>210</v>
      </c>
      <c r="L12" s="43" t="s">
        <v>35</v>
      </c>
      <c r="M12" s="40">
        <v>330</v>
      </c>
      <c r="N12" s="40">
        <v>60</v>
      </c>
      <c r="O12" s="42"/>
      <c r="P12" s="6"/>
      <c r="Q12" s="6"/>
      <c r="S12" s="50"/>
    </row>
    <row r="13" s="3" customFormat="1" ht="24" spans="1:19">
      <c r="A13" s="25">
        <v>7</v>
      </c>
      <c r="B13" s="26" t="s">
        <v>323</v>
      </c>
      <c r="C13" s="27" t="s">
        <v>0</v>
      </c>
      <c r="D13" s="28">
        <v>8.2</v>
      </c>
      <c r="E13" s="29" t="s">
        <v>33</v>
      </c>
      <c r="F13" s="27" t="s">
        <v>310</v>
      </c>
      <c r="G13" s="30">
        <v>45115</v>
      </c>
      <c r="H13" s="30">
        <v>45169</v>
      </c>
      <c r="I13" s="40">
        <v>8200</v>
      </c>
      <c r="J13" s="40">
        <v>393.6</v>
      </c>
      <c r="K13" s="54">
        <v>137.76</v>
      </c>
      <c r="L13" s="41" t="s">
        <v>35</v>
      </c>
      <c r="M13" s="40">
        <v>216.48</v>
      </c>
      <c r="N13" s="40">
        <v>39.36</v>
      </c>
      <c r="O13" s="42"/>
      <c r="P13" s="6"/>
      <c r="Q13" s="6"/>
      <c r="S13" s="50"/>
    </row>
    <row r="14" s="3" customFormat="1" ht="24" spans="1:19">
      <c r="A14" s="25">
        <v>8</v>
      </c>
      <c r="B14" s="26" t="s">
        <v>324</v>
      </c>
      <c r="C14" s="27" t="s">
        <v>0</v>
      </c>
      <c r="D14" s="28">
        <v>6.9</v>
      </c>
      <c r="E14" s="29" t="s">
        <v>33</v>
      </c>
      <c r="F14" s="27" t="s">
        <v>310</v>
      </c>
      <c r="G14" s="30">
        <v>45140</v>
      </c>
      <c r="H14" s="30">
        <v>45199</v>
      </c>
      <c r="I14" s="40">
        <v>6900</v>
      </c>
      <c r="J14" s="40">
        <v>331.2</v>
      </c>
      <c r="K14" s="54">
        <v>115.92</v>
      </c>
      <c r="L14" s="41" t="s">
        <v>35</v>
      </c>
      <c r="M14" s="40">
        <v>182.16</v>
      </c>
      <c r="N14" s="40">
        <v>33.12</v>
      </c>
      <c r="O14" s="42"/>
      <c r="P14" s="6"/>
      <c r="Q14" s="51"/>
      <c r="S14" s="50"/>
    </row>
    <row r="15" s="3" customFormat="1" ht="24" spans="1:19">
      <c r="A15" s="25">
        <v>9</v>
      </c>
      <c r="B15" s="26" t="s">
        <v>325</v>
      </c>
      <c r="C15" s="27" t="s">
        <v>0</v>
      </c>
      <c r="D15" s="28">
        <v>23.2</v>
      </c>
      <c r="E15" s="29" t="s">
        <v>33</v>
      </c>
      <c r="F15" s="27" t="s">
        <v>310</v>
      </c>
      <c r="G15" s="30">
        <v>45143</v>
      </c>
      <c r="H15" s="30">
        <v>45260</v>
      </c>
      <c r="I15" s="40">
        <v>23200</v>
      </c>
      <c r="J15" s="40">
        <v>1113.6</v>
      </c>
      <c r="K15" s="54">
        <v>389.76</v>
      </c>
      <c r="L15" s="41" t="s">
        <v>35</v>
      </c>
      <c r="M15" s="40">
        <v>612.48</v>
      </c>
      <c r="N15" s="40">
        <v>111.36</v>
      </c>
      <c r="O15" s="42"/>
      <c r="P15" s="6"/>
      <c r="Q15" s="6"/>
      <c r="S15" s="50"/>
    </row>
    <row r="16" s="3" customFormat="1" ht="24" spans="1:20">
      <c r="A16" s="25">
        <v>10</v>
      </c>
      <c r="B16" s="26" t="s">
        <v>326</v>
      </c>
      <c r="C16" s="27" t="s">
        <v>0</v>
      </c>
      <c r="D16" s="28">
        <v>51.5</v>
      </c>
      <c r="E16" s="29" t="s">
        <v>33</v>
      </c>
      <c r="F16" s="27" t="s">
        <v>327</v>
      </c>
      <c r="G16" s="30">
        <v>45132</v>
      </c>
      <c r="H16" s="30">
        <v>45199</v>
      </c>
      <c r="I16" s="40">
        <v>51500</v>
      </c>
      <c r="J16" s="40">
        <v>2472</v>
      </c>
      <c r="K16" s="54">
        <v>865.2</v>
      </c>
      <c r="L16" s="41" t="s">
        <v>35</v>
      </c>
      <c r="M16" s="40">
        <v>1359.6</v>
      </c>
      <c r="N16" s="40">
        <v>247.2</v>
      </c>
      <c r="O16" s="42"/>
      <c r="P16" s="6"/>
      <c r="Q16" s="6"/>
      <c r="R16" s="6"/>
      <c r="S16" s="50"/>
      <c r="T16" s="6"/>
    </row>
    <row r="17" s="3" customFormat="1" ht="24" spans="1:19">
      <c r="A17" s="25">
        <v>11</v>
      </c>
      <c r="B17" s="26" t="s">
        <v>328</v>
      </c>
      <c r="C17" s="27" t="s">
        <v>0</v>
      </c>
      <c r="D17" s="28">
        <v>18</v>
      </c>
      <c r="E17" s="29" t="s">
        <v>33</v>
      </c>
      <c r="F17" s="27" t="s">
        <v>313</v>
      </c>
      <c r="G17" s="30">
        <v>45148</v>
      </c>
      <c r="H17" s="30">
        <v>45239</v>
      </c>
      <c r="I17" s="40">
        <v>18000</v>
      </c>
      <c r="J17" s="40">
        <v>864</v>
      </c>
      <c r="K17" s="54">
        <v>302.4</v>
      </c>
      <c r="L17" s="41" t="s">
        <v>35</v>
      </c>
      <c r="M17" s="40">
        <v>475.2</v>
      </c>
      <c r="N17" s="40">
        <v>86.4</v>
      </c>
      <c r="O17" s="42"/>
      <c r="P17" s="6"/>
      <c r="Q17" s="6"/>
      <c r="S17" s="50"/>
    </row>
    <row r="18" ht="40" customHeight="1" spans="1:20">
      <c r="A18" s="25">
        <v>12</v>
      </c>
      <c r="B18" s="26" t="s">
        <v>329</v>
      </c>
      <c r="C18" s="27" t="s">
        <v>1</v>
      </c>
      <c r="D18" s="28">
        <v>281</v>
      </c>
      <c r="E18" s="29" t="s">
        <v>33</v>
      </c>
      <c r="F18" s="27" t="s">
        <v>321</v>
      </c>
      <c r="G18" s="30">
        <v>45017</v>
      </c>
      <c r="H18" s="30">
        <v>45382</v>
      </c>
      <c r="I18" s="40">
        <v>2248000</v>
      </c>
      <c r="J18" s="40">
        <v>107904</v>
      </c>
      <c r="K18" s="40">
        <v>0</v>
      </c>
      <c r="L18" s="41" t="s">
        <v>35</v>
      </c>
      <c r="M18" s="54">
        <v>30685.2</v>
      </c>
      <c r="N18" s="40">
        <v>10790.4</v>
      </c>
      <c r="O18" s="42" t="s">
        <v>330</v>
      </c>
      <c r="R18" s="4"/>
      <c r="S18" s="50"/>
      <c r="T18" s="4"/>
    </row>
    <row r="19" ht="55" customHeight="1" spans="1:20">
      <c r="A19" s="25">
        <v>13</v>
      </c>
      <c r="B19" s="26" t="s">
        <v>331</v>
      </c>
      <c r="C19" s="27" t="s">
        <v>1</v>
      </c>
      <c r="D19" s="28">
        <v>1507.99</v>
      </c>
      <c r="E19" s="29" t="s">
        <v>33</v>
      </c>
      <c r="F19" s="27" t="s">
        <v>321</v>
      </c>
      <c r="G19" s="30">
        <v>45017</v>
      </c>
      <c r="H19" s="30">
        <v>45382</v>
      </c>
      <c r="I19" s="40">
        <v>12063920</v>
      </c>
      <c r="J19" s="40">
        <v>579068.16</v>
      </c>
      <c r="K19" s="40">
        <v>0</v>
      </c>
      <c r="L19" s="41" t="s">
        <v>35</v>
      </c>
      <c r="M19" s="54">
        <v>164672.51</v>
      </c>
      <c r="N19" s="40">
        <v>57906.8100000001</v>
      </c>
      <c r="O19" s="42" t="s">
        <v>330</v>
      </c>
      <c r="R19" s="4"/>
      <c r="S19" s="50"/>
      <c r="T19" s="4"/>
    </row>
    <row r="20" s="3" customFormat="1" ht="40" customHeight="1" spans="1:20">
      <c r="A20" s="25">
        <v>14</v>
      </c>
      <c r="B20" s="26" t="s">
        <v>332</v>
      </c>
      <c r="C20" s="27" t="s">
        <v>1</v>
      </c>
      <c r="D20" s="28">
        <v>152.6</v>
      </c>
      <c r="E20" s="29" t="s">
        <v>33</v>
      </c>
      <c r="F20" s="27" t="s">
        <v>321</v>
      </c>
      <c r="G20" s="30">
        <v>45017</v>
      </c>
      <c r="H20" s="30">
        <v>45382</v>
      </c>
      <c r="I20" s="40">
        <v>1220800</v>
      </c>
      <c r="J20" s="40">
        <v>58598.4</v>
      </c>
      <c r="K20" s="40">
        <v>0</v>
      </c>
      <c r="L20" s="41" t="s">
        <v>35</v>
      </c>
      <c r="M20" s="54">
        <v>16663.92</v>
      </c>
      <c r="N20" s="40">
        <v>5859.84000000001</v>
      </c>
      <c r="O20" s="42" t="s">
        <v>330</v>
      </c>
      <c r="P20" s="6"/>
      <c r="Q20" s="6"/>
      <c r="R20" s="4"/>
      <c r="S20" s="50"/>
      <c r="T20" s="4"/>
    </row>
    <row r="21" s="3" customFormat="1" ht="55" customHeight="1" spans="1:20">
      <c r="A21" s="25">
        <v>15</v>
      </c>
      <c r="B21" s="26" t="s">
        <v>333</v>
      </c>
      <c r="C21" s="27" t="s">
        <v>1</v>
      </c>
      <c r="D21" s="28">
        <v>130.3</v>
      </c>
      <c r="E21" s="29" t="s">
        <v>33</v>
      </c>
      <c r="F21" s="27" t="s">
        <v>321</v>
      </c>
      <c r="G21" s="30">
        <v>45017</v>
      </c>
      <c r="H21" s="30">
        <v>45382</v>
      </c>
      <c r="I21" s="40">
        <v>1042400</v>
      </c>
      <c r="J21" s="40">
        <v>50035.2</v>
      </c>
      <c r="K21" s="40">
        <v>0</v>
      </c>
      <c r="L21" s="41" t="s">
        <v>35</v>
      </c>
      <c r="M21" s="54">
        <v>14228.76</v>
      </c>
      <c r="N21" s="40">
        <v>5003.52</v>
      </c>
      <c r="O21" s="42" t="s">
        <v>330</v>
      </c>
      <c r="P21" s="6"/>
      <c r="Q21" s="6"/>
      <c r="R21" s="4"/>
      <c r="S21" s="50"/>
      <c r="T21" s="4"/>
    </row>
    <row r="22" s="3" customFormat="1" ht="55" customHeight="1" spans="1:20">
      <c r="A22" s="25">
        <v>16</v>
      </c>
      <c r="B22" s="26" t="s">
        <v>334</v>
      </c>
      <c r="C22" s="27" t="s">
        <v>1</v>
      </c>
      <c r="D22" s="28">
        <v>1210.82</v>
      </c>
      <c r="E22" s="29" t="s">
        <v>33</v>
      </c>
      <c r="F22" s="27" t="s">
        <v>321</v>
      </c>
      <c r="G22" s="30">
        <v>45017</v>
      </c>
      <c r="H22" s="30">
        <v>45382</v>
      </c>
      <c r="I22" s="40">
        <v>9686560</v>
      </c>
      <c r="J22" s="40">
        <v>464954.88</v>
      </c>
      <c r="K22" s="40">
        <v>0</v>
      </c>
      <c r="L22" s="41" t="s">
        <v>35</v>
      </c>
      <c r="M22" s="54">
        <v>132221.55</v>
      </c>
      <c r="N22" s="40">
        <v>46495.49</v>
      </c>
      <c r="O22" s="42" t="s">
        <v>330</v>
      </c>
      <c r="P22" s="6"/>
      <c r="Q22" s="6"/>
      <c r="R22" s="4"/>
      <c r="S22" s="50"/>
      <c r="T22" s="4"/>
    </row>
    <row r="23" s="3" customFormat="1" ht="40" customHeight="1" spans="1:20">
      <c r="A23" s="25">
        <v>17</v>
      </c>
      <c r="B23" s="26" t="s">
        <v>335</v>
      </c>
      <c r="C23" s="27" t="s">
        <v>1</v>
      </c>
      <c r="D23" s="28">
        <v>259.09</v>
      </c>
      <c r="E23" s="29" t="s">
        <v>33</v>
      </c>
      <c r="F23" s="27" t="s">
        <v>321</v>
      </c>
      <c r="G23" s="30">
        <v>45017</v>
      </c>
      <c r="H23" s="30">
        <v>45382</v>
      </c>
      <c r="I23" s="40">
        <v>2072720</v>
      </c>
      <c r="J23" s="40">
        <v>99490.56</v>
      </c>
      <c r="K23" s="40">
        <v>0</v>
      </c>
      <c r="L23" s="41" t="s">
        <v>35</v>
      </c>
      <c r="M23" s="54">
        <v>28292.63</v>
      </c>
      <c r="N23" s="40">
        <v>9949.05</v>
      </c>
      <c r="O23" s="42" t="s">
        <v>330</v>
      </c>
      <c r="P23" s="6"/>
      <c r="Q23" s="6"/>
      <c r="R23" s="4"/>
      <c r="S23" s="50"/>
      <c r="T23" s="4"/>
    </row>
    <row r="24" s="3" customFormat="1" ht="40" customHeight="1" spans="1:20">
      <c r="A24" s="25">
        <v>18</v>
      </c>
      <c r="B24" s="26" t="s">
        <v>336</v>
      </c>
      <c r="C24" s="27" t="s">
        <v>1</v>
      </c>
      <c r="D24" s="28">
        <v>302.34</v>
      </c>
      <c r="E24" s="29" t="s">
        <v>33</v>
      </c>
      <c r="F24" s="27" t="s">
        <v>321</v>
      </c>
      <c r="G24" s="30">
        <v>45017</v>
      </c>
      <c r="H24" s="30">
        <v>45382</v>
      </c>
      <c r="I24" s="40">
        <v>2418720</v>
      </c>
      <c r="J24" s="40">
        <v>116098.56</v>
      </c>
      <c r="K24" s="40">
        <v>0</v>
      </c>
      <c r="L24" s="41" t="s">
        <v>35</v>
      </c>
      <c r="M24" s="54">
        <v>33015.53</v>
      </c>
      <c r="N24" s="40">
        <v>11609.85</v>
      </c>
      <c r="O24" s="42" t="s">
        <v>330</v>
      </c>
      <c r="P24" s="6"/>
      <c r="Q24" s="6"/>
      <c r="R24" s="4"/>
      <c r="S24" s="50"/>
      <c r="T24" s="4"/>
    </row>
    <row r="25" s="3" customFormat="1" ht="40" customHeight="1" spans="1:20">
      <c r="A25" s="25">
        <v>19</v>
      </c>
      <c r="B25" s="26" t="s">
        <v>337</v>
      </c>
      <c r="C25" s="27" t="s">
        <v>1</v>
      </c>
      <c r="D25" s="28">
        <v>122</v>
      </c>
      <c r="E25" s="29" t="s">
        <v>33</v>
      </c>
      <c r="F25" s="27" t="s">
        <v>310</v>
      </c>
      <c r="G25" s="30">
        <v>45017</v>
      </c>
      <c r="H25" s="30">
        <v>45382</v>
      </c>
      <c r="I25" s="40">
        <v>976000</v>
      </c>
      <c r="J25" s="40">
        <v>46848</v>
      </c>
      <c r="K25" s="43">
        <v>0</v>
      </c>
      <c r="L25" s="41" t="s">
        <v>35</v>
      </c>
      <c r="M25" s="40">
        <v>13322.4</v>
      </c>
      <c r="N25" s="40">
        <v>4684.8</v>
      </c>
      <c r="O25" s="42" t="s">
        <v>330</v>
      </c>
      <c r="P25" s="6"/>
      <c r="Q25" s="6"/>
      <c r="R25" s="4"/>
      <c r="S25" s="50"/>
      <c r="T25" s="4"/>
    </row>
    <row r="26" ht="40" customHeight="1" spans="1:20">
      <c r="A26" s="25">
        <v>20</v>
      </c>
      <c r="B26" s="26" t="s">
        <v>338</v>
      </c>
      <c r="C26" s="27" t="s">
        <v>1</v>
      </c>
      <c r="D26" s="28">
        <v>8</v>
      </c>
      <c r="E26" s="29" t="s">
        <v>33</v>
      </c>
      <c r="F26" s="27" t="s">
        <v>310</v>
      </c>
      <c r="G26" s="30">
        <v>45017</v>
      </c>
      <c r="H26" s="30">
        <v>45382</v>
      </c>
      <c r="I26" s="40">
        <v>64000</v>
      </c>
      <c r="J26" s="40">
        <v>3072</v>
      </c>
      <c r="K26" s="43">
        <v>0</v>
      </c>
      <c r="L26" s="41" t="s">
        <v>35</v>
      </c>
      <c r="M26" s="40">
        <v>873.6</v>
      </c>
      <c r="N26" s="40">
        <v>307.2</v>
      </c>
      <c r="O26" s="42" t="s">
        <v>330</v>
      </c>
      <c r="R26" s="4"/>
      <c r="S26" s="50"/>
      <c r="T26" s="4"/>
    </row>
    <row r="27" ht="40" customHeight="1" spans="1:20">
      <c r="A27" s="25">
        <v>21</v>
      </c>
      <c r="B27" s="26" t="s">
        <v>339</v>
      </c>
      <c r="C27" s="27" t="s">
        <v>1</v>
      </c>
      <c r="D27" s="28">
        <v>77.57</v>
      </c>
      <c r="E27" s="29" t="s">
        <v>33</v>
      </c>
      <c r="F27" s="27" t="s">
        <v>310</v>
      </c>
      <c r="G27" s="30">
        <v>45017</v>
      </c>
      <c r="H27" s="30">
        <v>45382</v>
      </c>
      <c r="I27" s="40">
        <v>620560</v>
      </c>
      <c r="J27" s="40">
        <v>29786.88</v>
      </c>
      <c r="K27" s="43">
        <v>0</v>
      </c>
      <c r="L27" s="41" t="s">
        <v>35</v>
      </c>
      <c r="M27" s="40">
        <v>8470.65</v>
      </c>
      <c r="N27" s="40">
        <v>2978.69</v>
      </c>
      <c r="O27" s="42" t="s">
        <v>330</v>
      </c>
      <c r="R27" s="4"/>
      <c r="S27" s="50"/>
      <c r="T27" s="4"/>
    </row>
    <row r="28" s="3" customFormat="1" ht="40" customHeight="1" spans="1:20">
      <c r="A28" s="25">
        <v>22</v>
      </c>
      <c r="B28" s="26" t="s">
        <v>340</v>
      </c>
      <c r="C28" s="27" t="s">
        <v>1</v>
      </c>
      <c r="D28" s="28">
        <v>28</v>
      </c>
      <c r="E28" s="29" t="s">
        <v>33</v>
      </c>
      <c r="F28" s="27" t="s">
        <v>310</v>
      </c>
      <c r="G28" s="30">
        <v>45017</v>
      </c>
      <c r="H28" s="30">
        <v>45382</v>
      </c>
      <c r="I28" s="40">
        <v>224000</v>
      </c>
      <c r="J28" s="40">
        <v>10752</v>
      </c>
      <c r="K28" s="41">
        <v>0</v>
      </c>
      <c r="L28" s="41" t="s">
        <v>35</v>
      </c>
      <c r="M28" s="40">
        <v>3057.6</v>
      </c>
      <c r="N28" s="40">
        <v>1075.2</v>
      </c>
      <c r="O28" s="42" t="s">
        <v>330</v>
      </c>
      <c r="P28" s="6"/>
      <c r="Q28" s="6"/>
      <c r="R28" s="4"/>
      <c r="S28" s="50"/>
      <c r="T28" s="4"/>
    </row>
    <row r="29" s="3" customFormat="1" ht="40" customHeight="1" spans="1:20">
      <c r="A29" s="25">
        <v>23</v>
      </c>
      <c r="B29" s="26" t="s">
        <v>341</v>
      </c>
      <c r="C29" s="27" t="s">
        <v>1</v>
      </c>
      <c r="D29" s="28">
        <v>242</v>
      </c>
      <c r="E29" s="29" t="s">
        <v>33</v>
      </c>
      <c r="F29" s="27" t="s">
        <v>327</v>
      </c>
      <c r="G29" s="30">
        <v>45017</v>
      </c>
      <c r="H29" s="30">
        <v>45382</v>
      </c>
      <c r="I29" s="40">
        <v>1936000</v>
      </c>
      <c r="J29" s="40">
        <v>92928</v>
      </c>
      <c r="K29" s="47">
        <v>0</v>
      </c>
      <c r="L29" s="41" t="s">
        <v>35</v>
      </c>
      <c r="M29" s="40">
        <v>26426.4</v>
      </c>
      <c r="N29" s="40">
        <v>9292.8</v>
      </c>
      <c r="O29" s="42" t="s">
        <v>330</v>
      </c>
      <c r="P29" s="6"/>
      <c r="Q29" s="6"/>
      <c r="R29" s="4"/>
      <c r="S29" s="50"/>
      <c r="T29" s="4"/>
    </row>
    <row r="30" s="3" customFormat="1" ht="40" hidden="1" customHeight="1" spans="1:19">
      <c r="A30" s="25">
        <v>24</v>
      </c>
      <c r="B30" s="26" t="s">
        <v>342</v>
      </c>
      <c r="C30" s="27" t="s">
        <v>1</v>
      </c>
      <c r="D30" s="28">
        <v>170.93</v>
      </c>
      <c r="E30" s="29" t="s">
        <v>33</v>
      </c>
      <c r="F30" s="27" t="s">
        <v>310</v>
      </c>
      <c r="G30" s="30">
        <v>45017</v>
      </c>
      <c r="H30" s="30">
        <v>45382</v>
      </c>
      <c r="I30" s="40">
        <v>256395</v>
      </c>
      <c r="J30" s="40">
        <v>12306.96</v>
      </c>
      <c r="K30" s="46">
        <v>4307.44</v>
      </c>
      <c r="L30" s="41" t="s">
        <v>35</v>
      </c>
      <c r="M30" s="54">
        <v>6768.83</v>
      </c>
      <c r="N30" s="40">
        <v>1230.69</v>
      </c>
      <c r="O30" s="42" t="s">
        <v>343</v>
      </c>
      <c r="P30" s="6">
        <v>139</v>
      </c>
      <c r="Q30" s="6" t="s">
        <v>170</v>
      </c>
      <c r="R30" s="56"/>
      <c r="S30" s="50">
        <f t="shared" ref="S7:S70" si="0">M30/J30</f>
        <v>0.550000162509669</v>
      </c>
    </row>
    <row r="31" s="4" customFormat="1" ht="55" hidden="1" customHeight="1" spans="1:20">
      <c r="A31" s="25">
        <v>25</v>
      </c>
      <c r="B31" s="26" t="s">
        <v>344</v>
      </c>
      <c r="C31" s="27" t="s">
        <v>1</v>
      </c>
      <c r="D31" s="28">
        <v>260.3</v>
      </c>
      <c r="E31" s="29" t="s">
        <v>33</v>
      </c>
      <c r="F31" s="27" t="s">
        <v>310</v>
      </c>
      <c r="G31" s="30">
        <v>45017</v>
      </c>
      <c r="H31" s="30">
        <v>45382</v>
      </c>
      <c r="I31" s="40">
        <v>390450</v>
      </c>
      <c r="J31" s="40">
        <v>18741.6</v>
      </c>
      <c r="K31" s="46">
        <v>6559.56</v>
      </c>
      <c r="L31" s="41" t="s">
        <v>35</v>
      </c>
      <c r="M31" s="54">
        <v>10307.88</v>
      </c>
      <c r="N31" s="40">
        <v>1874.16</v>
      </c>
      <c r="O31" s="42" t="s">
        <v>343</v>
      </c>
      <c r="P31" s="6">
        <v>56</v>
      </c>
      <c r="Q31" s="6" t="s">
        <v>172</v>
      </c>
      <c r="R31" s="56"/>
      <c r="S31" s="50">
        <f t="shared" si="0"/>
        <v>0.55</v>
      </c>
      <c r="T31" s="5"/>
    </row>
    <row r="32" s="3" customFormat="1" ht="40" hidden="1" customHeight="1" spans="1:19">
      <c r="A32" s="25">
        <v>26</v>
      </c>
      <c r="B32" s="26" t="s">
        <v>345</v>
      </c>
      <c r="C32" s="27" t="s">
        <v>1</v>
      </c>
      <c r="D32" s="28">
        <v>599.4</v>
      </c>
      <c r="E32" s="29" t="s">
        <v>33</v>
      </c>
      <c r="F32" s="27" t="s">
        <v>310</v>
      </c>
      <c r="G32" s="30">
        <v>45017</v>
      </c>
      <c r="H32" s="30">
        <v>45382</v>
      </c>
      <c r="I32" s="40">
        <v>899100</v>
      </c>
      <c r="J32" s="40">
        <v>43156.8</v>
      </c>
      <c r="K32" s="46">
        <v>15104.88</v>
      </c>
      <c r="L32" s="41" t="s">
        <v>35</v>
      </c>
      <c r="M32" s="54">
        <v>23736.24</v>
      </c>
      <c r="N32" s="40">
        <v>4315.68</v>
      </c>
      <c r="O32" s="42" t="s">
        <v>343</v>
      </c>
      <c r="P32" s="6">
        <v>65</v>
      </c>
      <c r="Q32" s="6" t="s">
        <v>176</v>
      </c>
      <c r="S32" s="50">
        <f t="shared" si="0"/>
        <v>0.55</v>
      </c>
    </row>
    <row r="33" s="3" customFormat="1" ht="40" hidden="1" customHeight="1" spans="1:19">
      <c r="A33" s="25">
        <v>27</v>
      </c>
      <c r="B33" s="26" t="s">
        <v>346</v>
      </c>
      <c r="C33" s="27" t="s">
        <v>1</v>
      </c>
      <c r="D33" s="28">
        <v>1247.2</v>
      </c>
      <c r="E33" s="29" t="s">
        <v>33</v>
      </c>
      <c r="F33" s="27" t="s">
        <v>310</v>
      </c>
      <c r="G33" s="30">
        <v>45017</v>
      </c>
      <c r="H33" s="30">
        <v>45382</v>
      </c>
      <c r="I33" s="40">
        <v>1870800</v>
      </c>
      <c r="J33" s="40">
        <v>89798.4</v>
      </c>
      <c r="K33" s="46">
        <v>31429.44</v>
      </c>
      <c r="L33" s="41" t="s">
        <v>35</v>
      </c>
      <c r="M33" s="54">
        <v>49389.12</v>
      </c>
      <c r="N33" s="40">
        <v>8979.84</v>
      </c>
      <c r="O33" s="42" t="s">
        <v>343</v>
      </c>
      <c r="P33" s="6">
        <v>244</v>
      </c>
      <c r="Q33" s="6" t="s">
        <v>180</v>
      </c>
      <c r="S33" s="50">
        <f t="shared" si="0"/>
        <v>0.55</v>
      </c>
    </row>
    <row r="34" s="3" customFormat="1" ht="40" hidden="1" customHeight="1" spans="1:19">
      <c r="A34" s="25">
        <v>28</v>
      </c>
      <c r="B34" s="26" t="s">
        <v>347</v>
      </c>
      <c r="C34" s="27" t="s">
        <v>1</v>
      </c>
      <c r="D34" s="28">
        <v>2</v>
      </c>
      <c r="E34" s="29" t="s">
        <v>33</v>
      </c>
      <c r="F34" s="27" t="s">
        <v>310</v>
      </c>
      <c r="G34" s="30">
        <v>45017</v>
      </c>
      <c r="H34" s="30">
        <v>45382</v>
      </c>
      <c r="I34" s="40">
        <v>3000</v>
      </c>
      <c r="J34" s="40">
        <v>144</v>
      </c>
      <c r="K34" s="46">
        <v>50.4</v>
      </c>
      <c r="L34" s="41" t="s">
        <v>35</v>
      </c>
      <c r="M34" s="54">
        <v>79.2</v>
      </c>
      <c r="N34" s="40">
        <v>14.4</v>
      </c>
      <c r="O34" s="42" t="s">
        <v>343</v>
      </c>
      <c r="P34" s="6">
        <v>1</v>
      </c>
      <c r="Q34" s="6" t="s">
        <v>184</v>
      </c>
      <c r="S34" s="50">
        <f t="shared" si="0"/>
        <v>0.55</v>
      </c>
    </row>
    <row r="35" s="3" customFormat="1" ht="40" hidden="1" customHeight="1" spans="1:20">
      <c r="A35" s="25">
        <v>29</v>
      </c>
      <c r="B35" s="26" t="s">
        <v>348</v>
      </c>
      <c r="C35" s="27" t="s">
        <v>1</v>
      </c>
      <c r="D35" s="28">
        <v>31</v>
      </c>
      <c r="E35" s="29" t="s">
        <v>33</v>
      </c>
      <c r="F35" s="27" t="s">
        <v>310</v>
      </c>
      <c r="G35" s="30">
        <v>45017</v>
      </c>
      <c r="H35" s="30">
        <v>45382</v>
      </c>
      <c r="I35" s="40">
        <v>46500</v>
      </c>
      <c r="J35" s="40">
        <v>2232</v>
      </c>
      <c r="K35" s="46">
        <v>781.2</v>
      </c>
      <c r="L35" s="41" t="s">
        <v>35</v>
      </c>
      <c r="M35" s="54">
        <v>1227.6</v>
      </c>
      <c r="N35" s="40">
        <v>223.2</v>
      </c>
      <c r="O35" s="42" t="s">
        <v>343</v>
      </c>
      <c r="P35" s="6">
        <v>2</v>
      </c>
      <c r="Q35" s="6" t="s">
        <v>188</v>
      </c>
      <c r="R35" s="6"/>
      <c r="S35" s="50">
        <f t="shared" si="0"/>
        <v>0.55</v>
      </c>
      <c r="T35" s="6"/>
    </row>
    <row r="36" s="3" customFormat="1" ht="40" hidden="1" customHeight="1" spans="1:19">
      <c r="A36" s="25">
        <v>30</v>
      </c>
      <c r="B36" s="26" t="s">
        <v>349</v>
      </c>
      <c r="C36" s="27" t="s">
        <v>1</v>
      </c>
      <c r="D36" s="28">
        <v>49</v>
      </c>
      <c r="E36" s="29" t="s">
        <v>33</v>
      </c>
      <c r="F36" s="27" t="s">
        <v>310</v>
      </c>
      <c r="G36" s="30">
        <v>45017</v>
      </c>
      <c r="H36" s="30">
        <v>45382</v>
      </c>
      <c r="I36" s="40">
        <v>73500</v>
      </c>
      <c r="J36" s="40">
        <v>3528</v>
      </c>
      <c r="K36" s="46">
        <v>1234.8</v>
      </c>
      <c r="L36" s="41" t="s">
        <v>35</v>
      </c>
      <c r="M36" s="54">
        <v>1940.4</v>
      </c>
      <c r="N36" s="40">
        <v>352.8</v>
      </c>
      <c r="O36" s="42" t="s">
        <v>343</v>
      </c>
      <c r="P36" s="6">
        <v>3</v>
      </c>
      <c r="Q36" s="6" t="s">
        <v>192</v>
      </c>
      <c r="S36" s="50">
        <f t="shared" si="0"/>
        <v>0.55</v>
      </c>
    </row>
    <row r="37" s="3" customFormat="1" ht="40" hidden="1" customHeight="1" spans="1:19">
      <c r="A37" s="25">
        <v>31</v>
      </c>
      <c r="B37" s="26" t="s">
        <v>350</v>
      </c>
      <c r="C37" s="27" t="s">
        <v>1</v>
      </c>
      <c r="D37" s="28">
        <v>59</v>
      </c>
      <c r="E37" s="29" t="s">
        <v>33</v>
      </c>
      <c r="F37" s="27" t="s">
        <v>327</v>
      </c>
      <c r="G37" s="30">
        <v>45017</v>
      </c>
      <c r="H37" s="30">
        <v>45382</v>
      </c>
      <c r="I37" s="40">
        <v>88500</v>
      </c>
      <c r="J37" s="40">
        <v>4248</v>
      </c>
      <c r="K37" s="46">
        <v>1486.8</v>
      </c>
      <c r="L37" s="41" t="s">
        <v>35</v>
      </c>
      <c r="M37" s="54">
        <v>2336.4</v>
      </c>
      <c r="N37" s="40">
        <v>424.8</v>
      </c>
      <c r="O37" s="42" t="s">
        <v>343</v>
      </c>
      <c r="P37" s="6">
        <v>6</v>
      </c>
      <c r="Q37" s="6" t="s">
        <v>219</v>
      </c>
      <c r="S37" s="50">
        <f t="shared" si="0"/>
        <v>0.55</v>
      </c>
    </row>
    <row r="38" s="3" customFormat="1" ht="40" hidden="1" customHeight="1" spans="1:19">
      <c r="A38" s="25">
        <v>32</v>
      </c>
      <c r="B38" s="26" t="s">
        <v>351</v>
      </c>
      <c r="C38" s="27" t="s">
        <v>1</v>
      </c>
      <c r="D38" s="28">
        <v>48.1</v>
      </c>
      <c r="E38" s="29" t="s">
        <v>33</v>
      </c>
      <c r="F38" s="27" t="s">
        <v>313</v>
      </c>
      <c r="G38" s="30">
        <v>45017</v>
      </c>
      <c r="H38" s="30">
        <v>45382</v>
      </c>
      <c r="I38" s="40">
        <v>72150</v>
      </c>
      <c r="J38" s="40">
        <v>3463.2</v>
      </c>
      <c r="K38" s="46">
        <v>1212.12</v>
      </c>
      <c r="L38" s="41" t="s">
        <v>35</v>
      </c>
      <c r="M38" s="54">
        <v>1904.76</v>
      </c>
      <c r="N38" s="40">
        <v>346.32</v>
      </c>
      <c r="O38" s="42" t="s">
        <v>343</v>
      </c>
      <c r="P38" s="6">
        <v>5</v>
      </c>
      <c r="Q38" s="6" t="s">
        <v>262</v>
      </c>
      <c r="S38" s="50">
        <f t="shared" si="0"/>
        <v>0.55</v>
      </c>
    </row>
    <row r="39" s="3" customFormat="1" ht="40" hidden="1" customHeight="1" spans="1:19">
      <c r="A39" s="25">
        <v>33</v>
      </c>
      <c r="B39" s="26" t="s">
        <v>352</v>
      </c>
      <c r="C39" s="27" t="s">
        <v>1</v>
      </c>
      <c r="D39" s="28">
        <v>9</v>
      </c>
      <c r="E39" s="29" t="s">
        <v>33</v>
      </c>
      <c r="F39" s="27" t="s">
        <v>313</v>
      </c>
      <c r="G39" s="30">
        <v>45017</v>
      </c>
      <c r="H39" s="30">
        <v>45382</v>
      </c>
      <c r="I39" s="40">
        <v>13500</v>
      </c>
      <c r="J39" s="40">
        <v>648</v>
      </c>
      <c r="K39" s="46">
        <v>226.8</v>
      </c>
      <c r="L39" s="41" t="s">
        <v>35</v>
      </c>
      <c r="M39" s="54">
        <v>356.4</v>
      </c>
      <c r="N39" s="40">
        <v>64.8</v>
      </c>
      <c r="O39" s="42" t="s">
        <v>343</v>
      </c>
      <c r="P39" s="6">
        <v>1</v>
      </c>
      <c r="Q39" s="6" t="s">
        <v>272</v>
      </c>
      <c r="S39" s="50">
        <f t="shared" si="0"/>
        <v>0.55</v>
      </c>
    </row>
    <row r="40" s="3" customFormat="1" ht="40" hidden="1" customHeight="1" spans="1:19">
      <c r="A40" s="25">
        <v>34</v>
      </c>
      <c r="B40" s="26" t="s">
        <v>353</v>
      </c>
      <c r="C40" s="27" t="s">
        <v>1</v>
      </c>
      <c r="D40" s="28">
        <v>255.86</v>
      </c>
      <c r="E40" s="29" t="s">
        <v>33</v>
      </c>
      <c r="F40" s="27" t="s">
        <v>321</v>
      </c>
      <c r="G40" s="30">
        <v>45017</v>
      </c>
      <c r="H40" s="30">
        <v>45382</v>
      </c>
      <c r="I40" s="40">
        <v>2046880</v>
      </c>
      <c r="J40" s="40">
        <v>98250.24</v>
      </c>
      <c r="K40" s="46">
        <v>6447.67</v>
      </c>
      <c r="L40" s="41" t="s">
        <v>35</v>
      </c>
      <c r="M40" s="54">
        <v>81977.54</v>
      </c>
      <c r="N40" s="40">
        <v>9825.03</v>
      </c>
      <c r="O40" s="42" t="s">
        <v>354</v>
      </c>
      <c r="P40" s="6">
        <v>31</v>
      </c>
      <c r="Q40" s="6" t="s">
        <v>127</v>
      </c>
      <c r="S40" s="50">
        <f t="shared" si="0"/>
        <v>0.834374959287631</v>
      </c>
    </row>
    <row r="41" s="5" customFormat="1" ht="40" hidden="1" customHeight="1" spans="1:20">
      <c r="A41" s="25">
        <v>35</v>
      </c>
      <c r="B41" s="26" t="s">
        <v>355</v>
      </c>
      <c r="C41" s="27" t="s">
        <v>1</v>
      </c>
      <c r="D41" s="28">
        <v>12</v>
      </c>
      <c r="E41" s="29" t="s">
        <v>33</v>
      </c>
      <c r="F41" s="27" t="s">
        <v>321</v>
      </c>
      <c r="G41" s="30">
        <v>45017</v>
      </c>
      <c r="H41" s="30">
        <v>45382</v>
      </c>
      <c r="I41" s="40">
        <v>96000</v>
      </c>
      <c r="J41" s="40">
        <v>4608</v>
      </c>
      <c r="K41" s="46">
        <v>302.4</v>
      </c>
      <c r="L41" s="41" t="s">
        <v>35</v>
      </c>
      <c r="M41" s="54">
        <v>3844.8</v>
      </c>
      <c r="N41" s="40">
        <v>460.8</v>
      </c>
      <c r="O41" s="42" t="s">
        <v>354</v>
      </c>
      <c r="P41" s="6">
        <v>1</v>
      </c>
      <c r="Q41" s="6" t="s">
        <v>129</v>
      </c>
      <c r="R41" s="3"/>
      <c r="S41" s="50">
        <f t="shared" si="0"/>
        <v>0.834375</v>
      </c>
      <c r="T41" s="3"/>
    </row>
    <row r="42" s="3" customFormat="1" ht="40" hidden="1" customHeight="1" spans="1:19">
      <c r="A42" s="25">
        <v>36</v>
      </c>
      <c r="B42" s="26" t="s">
        <v>356</v>
      </c>
      <c r="C42" s="27" t="s">
        <v>1</v>
      </c>
      <c r="D42" s="28">
        <v>47</v>
      </c>
      <c r="E42" s="29" t="s">
        <v>33</v>
      </c>
      <c r="F42" s="27" t="s">
        <v>321</v>
      </c>
      <c r="G42" s="30">
        <v>45017</v>
      </c>
      <c r="H42" s="30">
        <v>45382</v>
      </c>
      <c r="I42" s="40">
        <v>376000</v>
      </c>
      <c r="J42" s="40">
        <v>18048</v>
      </c>
      <c r="K42" s="46">
        <v>1184.4</v>
      </c>
      <c r="L42" s="41" t="s">
        <v>35</v>
      </c>
      <c r="M42" s="54">
        <v>15058.8</v>
      </c>
      <c r="N42" s="40">
        <v>1804.8</v>
      </c>
      <c r="O42" s="42" t="s">
        <v>354</v>
      </c>
      <c r="P42" s="6">
        <v>4</v>
      </c>
      <c r="Q42" s="6" t="s">
        <v>131</v>
      </c>
      <c r="S42" s="50">
        <f t="shared" si="0"/>
        <v>0.834375</v>
      </c>
    </row>
    <row r="43" s="3" customFormat="1" ht="40" hidden="1" customHeight="1" spans="1:19">
      <c r="A43" s="25">
        <v>37</v>
      </c>
      <c r="B43" s="26" t="s">
        <v>357</v>
      </c>
      <c r="C43" s="27" t="s">
        <v>1</v>
      </c>
      <c r="D43" s="28">
        <v>59.5</v>
      </c>
      <c r="E43" s="29" t="s">
        <v>33</v>
      </c>
      <c r="F43" s="27" t="s">
        <v>321</v>
      </c>
      <c r="G43" s="30">
        <v>45017</v>
      </c>
      <c r="H43" s="30">
        <v>45382</v>
      </c>
      <c r="I43" s="40">
        <v>476000</v>
      </c>
      <c r="J43" s="40">
        <v>22848</v>
      </c>
      <c r="K43" s="46">
        <v>1499.4</v>
      </c>
      <c r="L43" s="41" t="s">
        <v>35</v>
      </c>
      <c r="M43" s="54">
        <v>19063.8</v>
      </c>
      <c r="N43" s="40">
        <v>2284.8</v>
      </c>
      <c r="O43" s="42" t="s">
        <v>354</v>
      </c>
      <c r="P43" s="6">
        <v>3</v>
      </c>
      <c r="Q43" s="6" t="s">
        <v>133</v>
      </c>
      <c r="S43" s="50">
        <f t="shared" si="0"/>
        <v>0.834375</v>
      </c>
    </row>
    <row r="44" s="3" customFormat="1" ht="40" hidden="1" customHeight="1" spans="1:19">
      <c r="A44" s="25">
        <v>38</v>
      </c>
      <c r="B44" s="26" t="s">
        <v>358</v>
      </c>
      <c r="C44" s="27" t="s">
        <v>1</v>
      </c>
      <c r="D44" s="28">
        <v>538</v>
      </c>
      <c r="E44" s="29" t="s">
        <v>33</v>
      </c>
      <c r="F44" s="27" t="s">
        <v>321</v>
      </c>
      <c r="G44" s="30">
        <v>45017</v>
      </c>
      <c r="H44" s="30">
        <v>45382</v>
      </c>
      <c r="I44" s="40">
        <v>4304000</v>
      </c>
      <c r="J44" s="40">
        <v>206592</v>
      </c>
      <c r="K44" s="46">
        <v>13557.6</v>
      </c>
      <c r="L44" s="41" t="s">
        <v>35</v>
      </c>
      <c r="M44" s="54">
        <v>172375.2</v>
      </c>
      <c r="N44" s="40">
        <v>20659.2</v>
      </c>
      <c r="O44" s="42" t="s">
        <v>354</v>
      </c>
      <c r="P44" s="6">
        <v>16</v>
      </c>
      <c r="Q44" s="6" t="s">
        <v>135</v>
      </c>
      <c r="S44" s="50">
        <f t="shared" si="0"/>
        <v>0.834375</v>
      </c>
    </row>
    <row r="45" s="3" customFormat="1" ht="55" hidden="1" customHeight="1" spans="1:19">
      <c r="A45" s="25">
        <v>39</v>
      </c>
      <c r="B45" s="26" t="s">
        <v>359</v>
      </c>
      <c r="C45" s="27" t="s">
        <v>1</v>
      </c>
      <c r="D45" s="28">
        <v>272.48</v>
      </c>
      <c r="E45" s="29" t="s">
        <v>33</v>
      </c>
      <c r="F45" s="27" t="s">
        <v>321</v>
      </c>
      <c r="G45" s="30">
        <v>45017</v>
      </c>
      <c r="H45" s="30">
        <v>45382</v>
      </c>
      <c r="I45" s="40">
        <v>2179840</v>
      </c>
      <c r="J45" s="40">
        <v>104632.32</v>
      </c>
      <c r="K45" s="46">
        <v>6866.5</v>
      </c>
      <c r="L45" s="41" t="s">
        <v>35</v>
      </c>
      <c r="M45" s="54">
        <v>87302.59</v>
      </c>
      <c r="N45" s="40">
        <v>10463.23</v>
      </c>
      <c r="O45" s="42" t="s">
        <v>354</v>
      </c>
      <c r="P45" s="6">
        <v>8</v>
      </c>
      <c r="Q45" s="6" t="s">
        <v>137</v>
      </c>
      <c r="S45" s="50">
        <f t="shared" si="0"/>
        <v>0.834374980885447</v>
      </c>
    </row>
    <row r="46" s="3" customFormat="1" ht="55" hidden="1" customHeight="1" spans="1:19">
      <c r="A46" s="25">
        <v>40</v>
      </c>
      <c r="B46" s="26" t="s">
        <v>360</v>
      </c>
      <c r="C46" s="27" t="s">
        <v>1</v>
      </c>
      <c r="D46" s="28">
        <v>132.94</v>
      </c>
      <c r="E46" s="29" t="s">
        <v>33</v>
      </c>
      <c r="F46" s="27" t="s">
        <v>321</v>
      </c>
      <c r="G46" s="30">
        <v>45017</v>
      </c>
      <c r="H46" s="30">
        <v>45382</v>
      </c>
      <c r="I46" s="40">
        <v>1063520</v>
      </c>
      <c r="J46" s="40">
        <v>51048.96</v>
      </c>
      <c r="K46" s="46">
        <v>3350.09</v>
      </c>
      <c r="L46" s="41" t="s">
        <v>35</v>
      </c>
      <c r="M46" s="54">
        <v>42593.98</v>
      </c>
      <c r="N46" s="40">
        <v>5104.89</v>
      </c>
      <c r="O46" s="42" t="s">
        <v>354</v>
      </c>
      <c r="P46" s="6">
        <v>31</v>
      </c>
      <c r="Q46" s="6" t="s">
        <v>139</v>
      </c>
      <c r="S46" s="50">
        <f t="shared" si="0"/>
        <v>0.834375078356151</v>
      </c>
    </row>
    <row r="47" s="3" customFormat="1" ht="55" hidden="1" customHeight="1" spans="1:19">
      <c r="A47" s="25">
        <v>41</v>
      </c>
      <c r="B47" s="26" t="s">
        <v>361</v>
      </c>
      <c r="C47" s="27" t="s">
        <v>1</v>
      </c>
      <c r="D47" s="28">
        <v>139</v>
      </c>
      <c r="E47" s="29" t="s">
        <v>33</v>
      </c>
      <c r="F47" s="27" t="s">
        <v>310</v>
      </c>
      <c r="G47" s="30">
        <v>45017</v>
      </c>
      <c r="H47" s="30">
        <v>45382</v>
      </c>
      <c r="I47" s="40">
        <v>1112000</v>
      </c>
      <c r="J47" s="40">
        <v>53376</v>
      </c>
      <c r="K47" s="46">
        <v>3502.8</v>
      </c>
      <c r="L47" s="41" t="s">
        <v>35</v>
      </c>
      <c r="M47" s="54">
        <v>44535.6</v>
      </c>
      <c r="N47" s="40">
        <v>5337.6</v>
      </c>
      <c r="O47" s="42" t="s">
        <v>354</v>
      </c>
      <c r="P47" s="6">
        <v>5</v>
      </c>
      <c r="Q47" s="6" t="s">
        <v>174</v>
      </c>
      <c r="S47" s="50">
        <f t="shared" si="0"/>
        <v>0.834375</v>
      </c>
    </row>
    <row r="48" s="3" customFormat="1" ht="55" hidden="1" customHeight="1" spans="1:19">
      <c r="A48" s="25">
        <v>42</v>
      </c>
      <c r="B48" s="26" t="s">
        <v>362</v>
      </c>
      <c r="C48" s="27" t="s">
        <v>1</v>
      </c>
      <c r="D48" s="28">
        <v>890</v>
      </c>
      <c r="E48" s="29" t="s">
        <v>33</v>
      </c>
      <c r="F48" s="27" t="s">
        <v>310</v>
      </c>
      <c r="G48" s="30">
        <v>45017</v>
      </c>
      <c r="H48" s="30">
        <v>45382</v>
      </c>
      <c r="I48" s="40">
        <v>7120000</v>
      </c>
      <c r="J48" s="40">
        <v>341760</v>
      </c>
      <c r="K48" s="46">
        <v>22428</v>
      </c>
      <c r="L48" s="41" t="s">
        <v>35</v>
      </c>
      <c r="M48" s="54">
        <v>285156</v>
      </c>
      <c r="N48" s="40">
        <v>34176</v>
      </c>
      <c r="O48" s="42" t="s">
        <v>354</v>
      </c>
      <c r="P48" s="6">
        <v>119</v>
      </c>
      <c r="Q48" s="51" t="s">
        <v>178</v>
      </c>
      <c r="S48" s="50">
        <f t="shared" si="0"/>
        <v>0.834375</v>
      </c>
    </row>
    <row r="49" s="3" customFormat="1" ht="55" hidden="1" customHeight="1" spans="1:19">
      <c r="A49" s="25">
        <v>43</v>
      </c>
      <c r="B49" s="26" t="s">
        <v>363</v>
      </c>
      <c r="C49" s="27" t="s">
        <v>1</v>
      </c>
      <c r="D49" s="28">
        <v>205.5</v>
      </c>
      <c r="E49" s="29" t="s">
        <v>33</v>
      </c>
      <c r="F49" s="27" t="s">
        <v>310</v>
      </c>
      <c r="G49" s="30">
        <v>45017</v>
      </c>
      <c r="H49" s="30">
        <v>45382</v>
      </c>
      <c r="I49" s="40">
        <v>1644000</v>
      </c>
      <c r="J49" s="40">
        <v>78912</v>
      </c>
      <c r="K49" s="46">
        <v>5178.6</v>
      </c>
      <c r="L49" s="41" t="s">
        <v>35</v>
      </c>
      <c r="M49" s="54">
        <v>65842.2</v>
      </c>
      <c r="N49" s="40">
        <v>7891.2</v>
      </c>
      <c r="O49" s="42" t="s">
        <v>354</v>
      </c>
      <c r="P49" s="6">
        <v>11</v>
      </c>
      <c r="Q49" s="6" t="s">
        <v>182</v>
      </c>
      <c r="S49" s="50">
        <f t="shared" si="0"/>
        <v>0.834375</v>
      </c>
    </row>
    <row r="50" s="3" customFormat="1" ht="55" hidden="1" customHeight="1" spans="1:19">
      <c r="A50" s="25">
        <v>44</v>
      </c>
      <c r="B50" s="26" t="s">
        <v>364</v>
      </c>
      <c r="C50" s="27" t="s">
        <v>1</v>
      </c>
      <c r="D50" s="28">
        <v>111.5</v>
      </c>
      <c r="E50" s="29" t="s">
        <v>33</v>
      </c>
      <c r="F50" s="27" t="s">
        <v>310</v>
      </c>
      <c r="G50" s="30">
        <v>45017</v>
      </c>
      <c r="H50" s="30">
        <v>45382</v>
      </c>
      <c r="I50" s="40">
        <v>892000</v>
      </c>
      <c r="J50" s="40">
        <v>42816</v>
      </c>
      <c r="K50" s="46">
        <v>2809.8</v>
      </c>
      <c r="L50" s="41" t="s">
        <v>35</v>
      </c>
      <c r="M50" s="54">
        <v>35724.6</v>
      </c>
      <c r="N50" s="40">
        <v>4281.6</v>
      </c>
      <c r="O50" s="42" t="s">
        <v>354</v>
      </c>
      <c r="P50" s="6">
        <v>2</v>
      </c>
      <c r="Q50" s="6" t="s">
        <v>186</v>
      </c>
      <c r="S50" s="50">
        <f t="shared" si="0"/>
        <v>0.834375</v>
      </c>
    </row>
    <row r="51" s="3" customFormat="1" ht="40" hidden="1" customHeight="1" spans="1:20">
      <c r="A51" s="25">
        <v>45</v>
      </c>
      <c r="B51" s="26" t="s">
        <v>365</v>
      </c>
      <c r="C51" s="27" t="s">
        <v>1</v>
      </c>
      <c r="D51" s="28">
        <v>58</v>
      </c>
      <c r="E51" s="29" t="s">
        <v>33</v>
      </c>
      <c r="F51" s="27" t="s">
        <v>310</v>
      </c>
      <c r="G51" s="30">
        <v>45017</v>
      </c>
      <c r="H51" s="30">
        <v>45382</v>
      </c>
      <c r="I51" s="40">
        <v>464000</v>
      </c>
      <c r="J51" s="40">
        <v>22272</v>
      </c>
      <c r="K51" s="46">
        <v>1461.6</v>
      </c>
      <c r="L51" s="41" t="s">
        <v>35</v>
      </c>
      <c r="M51" s="54">
        <v>18583.2</v>
      </c>
      <c r="N51" s="40">
        <v>2227.2</v>
      </c>
      <c r="O51" s="42" t="s">
        <v>354</v>
      </c>
      <c r="P51" s="6">
        <v>3</v>
      </c>
      <c r="Q51" s="6" t="s">
        <v>190</v>
      </c>
      <c r="R51" s="6"/>
      <c r="S51" s="50">
        <f t="shared" si="0"/>
        <v>0.834375</v>
      </c>
      <c r="T51" s="6"/>
    </row>
    <row r="52" s="3" customFormat="1" ht="55" hidden="1" customHeight="1" spans="1:19">
      <c r="A52" s="25">
        <v>46</v>
      </c>
      <c r="B52" s="26" t="s">
        <v>366</v>
      </c>
      <c r="C52" s="27" t="s">
        <v>1</v>
      </c>
      <c r="D52" s="28">
        <v>95.5</v>
      </c>
      <c r="E52" s="29" t="s">
        <v>33</v>
      </c>
      <c r="F52" s="27" t="s">
        <v>310</v>
      </c>
      <c r="G52" s="30">
        <v>45017</v>
      </c>
      <c r="H52" s="30">
        <v>45382</v>
      </c>
      <c r="I52" s="40">
        <v>764000</v>
      </c>
      <c r="J52" s="40">
        <v>36672</v>
      </c>
      <c r="K52" s="46">
        <v>2406.6</v>
      </c>
      <c r="L52" s="41" t="s">
        <v>35</v>
      </c>
      <c r="M52" s="54">
        <v>30598.2</v>
      </c>
      <c r="N52" s="40">
        <v>3667.2</v>
      </c>
      <c r="O52" s="42" t="s">
        <v>354</v>
      </c>
      <c r="P52" s="6">
        <v>4</v>
      </c>
      <c r="Q52" s="6" t="s">
        <v>194</v>
      </c>
      <c r="S52" s="50">
        <f t="shared" si="0"/>
        <v>0.834375</v>
      </c>
    </row>
    <row r="53" s="3" customFormat="1" ht="55" hidden="1" customHeight="1" spans="1:19">
      <c r="A53" s="25">
        <v>47</v>
      </c>
      <c r="B53" s="26" t="s">
        <v>367</v>
      </c>
      <c r="C53" s="27" t="s">
        <v>1</v>
      </c>
      <c r="D53" s="28">
        <v>78</v>
      </c>
      <c r="E53" s="29" t="s">
        <v>33</v>
      </c>
      <c r="F53" s="27" t="s">
        <v>310</v>
      </c>
      <c r="G53" s="30">
        <v>45017</v>
      </c>
      <c r="H53" s="30">
        <v>45382</v>
      </c>
      <c r="I53" s="40">
        <v>624000</v>
      </c>
      <c r="J53" s="40">
        <v>29952</v>
      </c>
      <c r="K53" s="46">
        <v>1965.6</v>
      </c>
      <c r="L53" s="41" t="s">
        <v>35</v>
      </c>
      <c r="M53" s="54">
        <v>24991.2</v>
      </c>
      <c r="N53" s="40">
        <v>2995.2</v>
      </c>
      <c r="O53" s="42" t="s">
        <v>354</v>
      </c>
      <c r="P53" s="6">
        <v>3</v>
      </c>
      <c r="Q53" s="6" t="s">
        <v>196</v>
      </c>
      <c r="S53" s="50">
        <f t="shared" si="0"/>
        <v>0.834375</v>
      </c>
    </row>
    <row r="54" s="3" customFormat="1" ht="55" hidden="1" customHeight="1" spans="1:19">
      <c r="A54" s="25">
        <v>48</v>
      </c>
      <c r="B54" s="26" t="s">
        <v>368</v>
      </c>
      <c r="C54" s="27" t="s">
        <v>1</v>
      </c>
      <c r="D54" s="28">
        <v>181.1</v>
      </c>
      <c r="E54" s="29" t="s">
        <v>33</v>
      </c>
      <c r="F54" s="27" t="s">
        <v>313</v>
      </c>
      <c r="G54" s="30">
        <v>45017</v>
      </c>
      <c r="H54" s="30">
        <v>45382</v>
      </c>
      <c r="I54" s="40">
        <v>1448800</v>
      </c>
      <c r="J54" s="40">
        <v>69542.4</v>
      </c>
      <c r="K54" s="46">
        <v>4563.72</v>
      </c>
      <c r="L54" s="41" t="s">
        <v>35</v>
      </c>
      <c r="M54" s="54">
        <v>58024.44</v>
      </c>
      <c r="N54" s="40">
        <v>6954.24</v>
      </c>
      <c r="O54" s="42" t="s">
        <v>354</v>
      </c>
      <c r="P54" s="6">
        <v>42</v>
      </c>
      <c r="Q54" s="6" t="s">
        <v>250</v>
      </c>
      <c r="S54" s="50">
        <f t="shared" si="0"/>
        <v>0.834375</v>
      </c>
    </row>
    <row r="55" s="3" customFormat="1" ht="55" hidden="1" customHeight="1" spans="1:19">
      <c r="A55" s="25">
        <v>49</v>
      </c>
      <c r="B55" s="26" t="s">
        <v>369</v>
      </c>
      <c r="C55" s="27" t="s">
        <v>1</v>
      </c>
      <c r="D55" s="28">
        <v>135.4</v>
      </c>
      <c r="E55" s="29" t="s">
        <v>33</v>
      </c>
      <c r="F55" s="27" t="s">
        <v>313</v>
      </c>
      <c r="G55" s="30">
        <v>45017</v>
      </c>
      <c r="H55" s="30">
        <v>45382</v>
      </c>
      <c r="I55" s="40">
        <v>1083200</v>
      </c>
      <c r="J55" s="40">
        <v>51993.6</v>
      </c>
      <c r="K55" s="46">
        <v>3412.08</v>
      </c>
      <c r="L55" s="41" t="s">
        <v>35</v>
      </c>
      <c r="M55" s="54">
        <v>43382.16</v>
      </c>
      <c r="N55" s="40">
        <v>5199.36</v>
      </c>
      <c r="O55" s="42" t="s">
        <v>354</v>
      </c>
      <c r="P55" s="6">
        <v>25</v>
      </c>
      <c r="Q55" s="6" t="s">
        <v>252</v>
      </c>
      <c r="S55" s="50">
        <f t="shared" si="0"/>
        <v>0.834375</v>
      </c>
    </row>
    <row r="56" s="3" customFormat="1" ht="40" hidden="1" customHeight="1" spans="1:19">
      <c r="A56" s="25">
        <v>50</v>
      </c>
      <c r="B56" s="26" t="s">
        <v>370</v>
      </c>
      <c r="C56" s="27" t="s">
        <v>1</v>
      </c>
      <c r="D56" s="28">
        <v>21</v>
      </c>
      <c r="E56" s="29" t="s">
        <v>33</v>
      </c>
      <c r="F56" s="27" t="s">
        <v>313</v>
      </c>
      <c r="G56" s="30">
        <v>45017</v>
      </c>
      <c r="H56" s="30">
        <v>45382</v>
      </c>
      <c r="I56" s="40">
        <v>168000</v>
      </c>
      <c r="J56" s="40">
        <v>8064</v>
      </c>
      <c r="K56" s="46">
        <v>529.2</v>
      </c>
      <c r="L56" s="41" t="s">
        <v>35</v>
      </c>
      <c r="M56" s="54">
        <v>6728.4</v>
      </c>
      <c r="N56" s="40">
        <v>806.4</v>
      </c>
      <c r="O56" s="42" t="s">
        <v>354</v>
      </c>
      <c r="P56" s="6">
        <v>1</v>
      </c>
      <c r="Q56" s="6" t="s">
        <v>254</v>
      </c>
      <c r="S56" s="50">
        <f t="shared" si="0"/>
        <v>0.834375</v>
      </c>
    </row>
    <row r="57" s="3" customFormat="1" ht="55" hidden="1" customHeight="1" spans="1:19">
      <c r="A57" s="25">
        <v>51</v>
      </c>
      <c r="B57" s="26" t="s">
        <v>371</v>
      </c>
      <c r="C57" s="27" t="s">
        <v>1</v>
      </c>
      <c r="D57" s="28">
        <v>5.2</v>
      </c>
      <c r="E57" s="29" t="s">
        <v>33</v>
      </c>
      <c r="F57" s="27" t="s">
        <v>313</v>
      </c>
      <c r="G57" s="30">
        <v>45017</v>
      </c>
      <c r="H57" s="30">
        <v>45382</v>
      </c>
      <c r="I57" s="40">
        <v>41600</v>
      </c>
      <c r="J57" s="40">
        <v>1996.8</v>
      </c>
      <c r="K57" s="46">
        <v>131.04</v>
      </c>
      <c r="L57" s="41" t="s">
        <v>35</v>
      </c>
      <c r="M57" s="54">
        <v>1666.08</v>
      </c>
      <c r="N57" s="40">
        <v>199.68</v>
      </c>
      <c r="O57" s="42" t="s">
        <v>354</v>
      </c>
      <c r="P57" s="6">
        <v>2</v>
      </c>
      <c r="Q57" s="6" t="s">
        <v>256</v>
      </c>
      <c r="S57" s="50">
        <f t="shared" si="0"/>
        <v>0.834375</v>
      </c>
    </row>
    <row r="58" s="3" customFormat="1" ht="40" hidden="1" customHeight="1" spans="1:19">
      <c r="A58" s="25">
        <v>52</v>
      </c>
      <c r="B58" s="26" t="s">
        <v>372</v>
      </c>
      <c r="C58" s="27" t="s">
        <v>1</v>
      </c>
      <c r="D58" s="28">
        <v>15</v>
      </c>
      <c r="E58" s="29" t="s">
        <v>33</v>
      </c>
      <c r="F58" s="27" t="s">
        <v>313</v>
      </c>
      <c r="G58" s="30">
        <v>45017</v>
      </c>
      <c r="H58" s="30">
        <v>45382</v>
      </c>
      <c r="I58" s="40">
        <v>120000</v>
      </c>
      <c r="J58" s="40">
        <v>5760</v>
      </c>
      <c r="K58" s="46">
        <v>378</v>
      </c>
      <c r="L58" s="41" t="s">
        <v>35</v>
      </c>
      <c r="M58" s="54">
        <v>4806</v>
      </c>
      <c r="N58" s="40">
        <v>576</v>
      </c>
      <c r="O58" s="42" t="s">
        <v>354</v>
      </c>
      <c r="P58" s="6">
        <v>2</v>
      </c>
      <c r="Q58" s="6" t="s">
        <v>258</v>
      </c>
      <c r="S58" s="50">
        <f t="shared" si="0"/>
        <v>0.834375</v>
      </c>
    </row>
    <row r="59" s="3" customFormat="1" ht="40" hidden="1" customHeight="1" spans="1:19">
      <c r="A59" s="25">
        <v>53</v>
      </c>
      <c r="B59" s="26" t="s">
        <v>373</v>
      </c>
      <c r="C59" s="27" t="s">
        <v>1</v>
      </c>
      <c r="D59" s="28">
        <v>144.2</v>
      </c>
      <c r="E59" s="29" t="s">
        <v>33</v>
      </c>
      <c r="F59" s="27" t="s">
        <v>313</v>
      </c>
      <c r="G59" s="30">
        <v>45017</v>
      </c>
      <c r="H59" s="30">
        <v>45382</v>
      </c>
      <c r="I59" s="40">
        <v>1153600</v>
      </c>
      <c r="J59" s="40">
        <v>55372.8</v>
      </c>
      <c r="K59" s="46">
        <v>3633.84</v>
      </c>
      <c r="L59" s="41" t="s">
        <v>35</v>
      </c>
      <c r="M59" s="54">
        <v>46201.68</v>
      </c>
      <c r="N59" s="40">
        <v>5537.28</v>
      </c>
      <c r="O59" s="42" t="s">
        <v>354</v>
      </c>
      <c r="P59" s="6">
        <v>20</v>
      </c>
      <c r="Q59" s="6" t="s">
        <v>260</v>
      </c>
      <c r="S59" s="50">
        <f t="shared" si="0"/>
        <v>0.834375</v>
      </c>
    </row>
    <row r="60" s="3" customFormat="1" ht="40" hidden="1" customHeight="1" spans="1:19">
      <c r="A60" s="25">
        <v>54</v>
      </c>
      <c r="B60" s="26" t="s">
        <v>374</v>
      </c>
      <c r="C60" s="27" t="s">
        <v>1</v>
      </c>
      <c r="D60" s="28">
        <v>12</v>
      </c>
      <c r="E60" s="29" t="s">
        <v>33</v>
      </c>
      <c r="F60" s="27" t="s">
        <v>313</v>
      </c>
      <c r="G60" s="30">
        <v>45017</v>
      </c>
      <c r="H60" s="30">
        <v>45382</v>
      </c>
      <c r="I60" s="40">
        <v>96000</v>
      </c>
      <c r="J60" s="40">
        <v>4608</v>
      </c>
      <c r="K60" s="46">
        <v>302.4</v>
      </c>
      <c r="L60" s="41" t="s">
        <v>35</v>
      </c>
      <c r="M60" s="54">
        <v>3844.8</v>
      </c>
      <c r="N60" s="40">
        <v>460.8</v>
      </c>
      <c r="O60" s="42" t="s">
        <v>354</v>
      </c>
      <c r="P60" s="6">
        <v>1</v>
      </c>
      <c r="Q60" s="6" t="s">
        <v>264</v>
      </c>
      <c r="S60" s="50">
        <f t="shared" si="0"/>
        <v>0.834375</v>
      </c>
    </row>
    <row r="61" s="3" customFormat="1" ht="40" hidden="1" customHeight="1" spans="1:19">
      <c r="A61" s="25">
        <v>55</v>
      </c>
      <c r="B61" s="26" t="s">
        <v>375</v>
      </c>
      <c r="C61" s="27" t="s">
        <v>1</v>
      </c>
      <c r="D61" s="28">
        <v>3.7</v>
      </c>
      <c r="E61" s="29" t="s">
        <v>33</v>
      </c>
      <c r="F61" s="27" t="s">
        <v>313</v>
      </c>
      <c r="G61" s="30">
        <v>45017</v>
      </c>
      <c r="H61" s="30">
        <v>45382</v>
      </c>
      <c r="I61" s="40">
        <v>29600</v>
      </c>
      <c r="J61" s="40">
        <v>1420.8</v>
      </c>
      <c r="K61" s="46">
        <v>93.24</v>
      </c>
      <c r="L61" s="41" t="s">
        <v>35</v>
      </c>
      <c r="M61" s="54">
        <v>1185.48</v>
      </c>
      <c r="N61" s="40">
        <v>142.08</v>
      </c>
      <c r="O61" s="42" t="s">
        <v>354</v>
      </c>
      <c r="P61" s="6">
        <v>1</v>
      </c>
      <c r="Q61" s="6" t="s">
        <v>266</v>
      </c>
      <c r="S61" s="50">
        <f t="shared" si="0"/>
        <v>0.834375</v>
      </c>
    </row>
    <row r="62" s="3" customFormat="1" ht="40" hidden="1" customHeight="1" spans="1:19">
      <c r="A62" s="25">
        <v>56</v>
      </c>
      <c r="B62" s="26" t="s">
        <v>376</v>
      </c>
      <c r="C62" s="27" t="s">
        <v>1</v>
      </c>
      <c r="D62" s="28">
        <v>9.5</v>
      </c>
      <c r="E62" s="29" t="s">
        <v>33</v>
      </c>
      <c r="F62" s="27" t="s">
        <v>313</v>
      </c>
      <c r="G62" s="30">
        <v>45017</v>
      </c>
      <c r="H62" s="30">
        <v>45382</v>
      </c>
      <c r="I62" s="40">
        <v>76000</v>
      </c>
      <c r="J62" s="40">
        <v>3648</v>
      </c>
      <c r="K62" s="46">
        <v>239.4</v>
      </c>
      <c r="L62" s="41" t="s">
        <v>35</v>
      </c>
      <c r="M62" s="54">
        <v>3043.8</v>
      </c>
      <c r="N62" s="40">
        <v>364.8</v>
      </c>
      <c r="O62" s="42" t="s">
        <v>354</v>
      </c>
      <c r="P62" s="6">
        <v>1</v>
      </c>
      <c r="Q62" s="6" t="s">
        <v>268</v>
      </c>
      <c r="S62" s="50">
        <f t="shared" si="0"/>
        <v>0.834375</v>
      </c>
    </row>
    <row r="63" s="3" customFormat="1" ht="40" hidden="1" customHeight="1" spans="1:19">
      <c r="A63" s="25">
        <v>57</v>
      </c>
      <c r="B63" s="26" t="s">
        <v>377</v>
      </c>
      <c r="C63" s="27" t="s">
        <v>1</v>
      </c>
      <c r="D63" s="28">
        <v>348.5</v>
      </c>
      <c r="E63" s="29" t="s">
        <v>33</v>
      </c>
      <c r="F63" s="27" t="s">
        <v>313</v>
      </c>
      <c r="G63" s="30">
        <v>45017</v>
      </c>
      <c r="H63" s="30">
        <v>45382</v>
      </c>
      <c r="I63" s="40">
        <v>2788000</v>
      </c>
      <c r="J63" s="40">
        <v>133824</v>
      </c>
      <c r="K63" s="46">
        <v>8782.2</v>
      </c>
      <c r="L63" s="41" t="s">
        <v>35</v>
      </c>
      <c r="M63" s="54">
        <v>111659.4</v>
      </c>
      <c r="N63" s="40">
        <v>13382.4</v>
      </c>
      <c r="O63" s="42" t="s">
        <v>354</v>
      </c>
      <c r="P63" s="6">
        <v>51</v>
      </c>
      <c r="Q63" s="6" t="s">
        <v>270</v>
      </c>
      <c r="S63" s="50">
        <f t="shared" si="0"/>
        <v>0.834375</v>
      </c>
    </row>
    <row r="64" s="3" customFormat="1" ht="40" hidden="1" customHeight="1" spans="1:19">
      <c r="A64" s="25">
        <v>58</v>
      </c>
      <c r="B64" s="26" t="s">
        <v>378</v>
      </c>
      <c r="C64" s="27" t="s">
        <v>1</v>
      </c>
      <c r="D64" s="28">
        <v>9.5</v>
      </c>
      <c r="E64" s="29" t="s">
        <v>33</v>
      </c>
      <c r="F64" s="27" t="s">
        <v>313</v>
      </c>
      <c r="G64" s="30">
        <v>45017</v>
      </c>
      <c r="H64" s="30">
        <v>45382</v>
      </c>
      <c r="I64" s="40">
        <v>76000</v>
      </c>
      <c r="J64" s="40">
        <v>3648</v>
      </c>
      <c r="K64" s="46">
        <v>239.4</v>
      </c>
      <c r="L64" s="41" t="s">
        <v>35</v>
      </c>
      <c r="M64" s="54">
        <v>3043.8</v>
      </c>
      <c r="N64" s="40">
        <v>364.8</v>
      </c>
      <c r="O64" s="42" t="s">
        <v>354</v>
      </c>
      <c r="P64" s="6">
        <v>3</v>
      </c>
      <c r="Q64" s="51" t="s">
        <v>274</v>
      </c>
      <c r="S64" s="50">
        <f t="shared" si="0"/>
        <v>0.834375</v>
      </c>
    </row>
    <row r="65" s="3" customFormat="1" ht="40" hidden="1" customHeight="1" spans="1:19">
      <c r="A65" s="25">
        <v>59</v>
      </c>
      <c r="B65" s="26" t="s">
        <v>379</v>
      </c>
      <c r="C65" s="27" t="s">
        <v>2</v>
      </c>
      <c r="D65" s="28">
        <v>61.2</v>
      </c>
      <c r="E65" s="29" t="s">
        <v>33</v>
      </c>
      <c r="F65" s="27" t="s">
        <v>321</v>
      </c>
      <c r="G65" s="30">
        <v>45121</v>
      </c>
      <c r="H65" s="30">
        <v>45486</v>
      </c>
      <c r="I65" s="40">
        <v>306000</v>
      </c>
      <c r="J65" s="40">
        <v>24480</v>
      </c>
      <c r="K65" s="43" t="s">
        <v>35</v>
      </c>
      <c r="L65" s="41" t="s">
        <v>35</v>
      </c>
      <c r="M65" s="40">
        <v>22032</v>
      </c>
      <c r="N65" s="40">
        <v>2448</v>
      </c>
      <c r="O65" s="42" t="s">
        <v>41</v>
      </c>
      <c r="P65" s="6">
        <v>6</v>
      </c>
      <c r="Q65" s="6" t="s">
        <v>42</v>
      </c>
      <c r="S65" s="50">
        <f t="shared" si="0"/>
        <v>0.9</v>
      </c>
    </row>
    <row r="66" s="3" customFormat="1" ht="40" hidden="1" customHeight="1" spans="1:19">
      <c r="A66" s="25">
        <v>60</v>
      </c>
      <c r="B66" s="26" t="s">
        <v>380</v>
      </c>
      <c r="C66" s="27" t="s">
        <v>2</v>
      </c>
      <c r="D66" s="28">
        <v>246</v>
      </c>
      <c r="E66" s="29" t="s">
        <v>33</v>
      </c>
      <c r="F66" s="27" t="s">
        <v>321</v>
      </c>
      <c r="G66" s="30">
        <v>45122</v>
      </c>
      <c r="H66" s="30">
        <v>45487</v>
      </c>
      <c r="I66" s="40">
        <v>1230000</v>
      </c>
      <c r="J66" s="40">
        <v>98400</v>
      </c>
      <c r="K66" s="43" t="s">
        <v>35</v>
      </c>
      <c r="L66" s="41" t="s">
        <v>35</v>
      </c>
      <c r="M66" s="40">
        <v>88560</v>
      </c>
      <c r="N66" s="40">
        <v>9840</v>
      </c>
      <c r="O66" s="42" t="s">
        <v>41</v>
      </c>
      <c r="P66" s="6">
        <v>4</v>
      </c>
      <c r="Q66" s="6" t="s">
        <v>44</v>
      </c>
      <c r="S66" s="50">
        <f t="shared" si="0"/>
        <v>0.9</v>
      </c>
    </row>
    <row r="67" s="3" customFormat="1" ht="40" hidden="1" customHeight="1" spans="1:19">
      <c r="A67" s="25">
        <v>61</v>
      </c>
      <c r="B67" s="26" t="s">
        <v>381</v>
      </c>
      <c r="C67" s="27" t="s">
        <v>2</v>
      </c>
      <c r="D67" s="28">
        <v>24</v>
      </c>
      <c r="E67" s="29" t="s">
        <v>33</v>
      </c>
      <c r="F67" s="27" t="s">
        <v>321</v>
      </c>
      <c r="G67" s="30">
        <v>45125</v>
      </c>
      <c r="H67" s="30">
        <v>45490</v>
      </c>
      <c r="I67" s="40">
        <v>120000</v>
      </c>
      <c r="J67" s="40">
        <v>9600</v>
      </c>
      <c r="K67" s="43" t="s">
        <v>35</v>
      </c>
      <c r="L67" s="41" t="s">
        <v>35</v>
      </c>
      <c r="M67" s="40">
        <v>8640</v>
      </c>
      <c r="N67" s="40">
        <v>960</v>
      </c>
      <c r="O67" s="42" t="s">
        <v>41</v>
      </c>
      <c r="P67" s="6">
        <v>2</v>
      </c>
      <c r="Q67" s="6" t="s">
        <v>61</v>
      </c>
      <c r="S67" s="50">
        <f t="shared" si="0"/>
        <v>0.9</v>
      </c>
    </row>
    <row r="68" s="3" customFormat="1" ht="40" hidden="1" customHeight="1" spans="1:19">
      <c r="A68" s="25">
        <v>62</v>
      </c>
      <c r="B68" s="26" t="s">
        <v>382</v>
      </c>
      <c r="C68" s="27" t="s">
        <v>2</v>
      </c>
      <c r="D68" s="28">
        <v>178</v>
      </c>
      <c r="E68" s="29" t="s">
        <v>33</v>
      </c>
      <c r="F68" s="27" t="s">
        <v>321</v>
      </c>
      <c r="G68" s="30">
        <v>45127</v>
      </c>
      <c r="H68" s="30">
        <v>45492</v>
      </c>
      <c r="I68" s="40">
        <v>890000</v>
      </c>
      <c r="J68" s="40">
        <v>71200</v>
      </c>
      <c r="K68" s="44" t="s">
        <v>35</v>
      </c>
      <c r="L68" s="41" t="s">
        <v>35</v>
      </c>
      <c r="M68" s="40">
        <v>64080</v>
      </c>
      <c r="N68" s="40">
        <v>7120</v>
      </c>
      <c r="O68" s="42" t="s">
        <v>41</v>
      </c>
      <c r="P68" s="6">
        <v>1</v>
      </c>
      <c r="Q68" s="6" t="s">
        <v>69</v>
      </c>
      <c r="S68" s="50">
        <f t="shared" si="0"/>
        <v>0.9</v>
      </c>
    </row>
    <row r="69" s="3" customFormat="1" ht="40" hidden="1" customHeight="1" spans="1:19">
      <c r="A69" s="25">
        <v>63</v>
      </c>
      <c r="B69" s="26" t="s">
        <v>383</v>
      </c>
      <c r="C69" s="27" t="s">
        <v>2</v>
      </c>
      <c r="D69" s="28">
        <v>233</v>
      </c>
      <c r="E69" s="29" t="s">
        <v>33</v>
      </c>
      <c r="F69" s="27" t="s">
        <v>321</v>
      </c>
      <c r="G69" s="30">
        <v>45127</v>
      </c>
      <c r="H69" s="30">
        <v>45492</v>
      </c>
      <c r="I69" s="40">
        <v>1165000</v>
      </c>
      <c r="J69" s="40">
        <v>93200</v>
      </c>
      <c r="K69" s="44" t="s">
        <v>35</v>
      </c>
      <c r="L69" s="41" t="s">
        <v>35</v>
      </c>
      <c r="M69" s="40">
        <v>83880</v>
      </c>
      <c r="N69" s="40">
        <v>9320</v>
      </c>
      <c r="O69" s="42" t="s">
        <v>41</v>
      </c>
      <c r="P69" s="6">
        <v>7</v>
      </c>
      <c r="Q69" s="6" t="s">
        <v>71</v>
      </c>
      <c r="S69" s="50">
        <f t="shared" si="0"/>
        <v>0.9</v>
      </c>
    </row>
    <row r="70" s="3" customFormat="1" ht="40" hidden="1" customHeight="1" spans="1:19">
      <c r="A70" s="25">
        <v>64</v>
      </c>
      <c r="B70" s="26" t="s">
        <v>384</v>
      </c>
      <c r="C70" s="27" t="s">
        <v>2</v>
      </c>
      <c r="D70" s="28">
        <v>92.49</v>
      </c>
      <c r="E70" s="29" t="s">
        <v>33</v>
      </c>
      <c r="F70" s="27" t="s">
        <v>321</v>
      </c>
      <c r="G70" s="30">
        <v>45139</v>
      </c>
      <c r="H70" s="30">
        <v>45504</v>
      </c>
      <c r="I70" s="40">
        <v>462450</v>
      </c>
      <c r="J70" s="40">
        <v>36996</v>
      </c>
      <c r="K70" s="44" t="s">
        <v>35</v>
      </c>
      <c r="L70" s="41" t="s">
        <v>35</v>
      </c>
      <c r="M70" s="40">
        <v>33296.4</v>
      </c>
      <c r="N70" s="40">
        <v>3699.6</v>
      </c>
      <c r="O70" s="42" t="s">
        <v>41</v>
      </c>
      <c r="P70" s="6">
        <v>3</v>
      </c>
      <c r="Q70" s="6" t="s">
        <v>88</v>
      </c>
      <c r="S70" s="50">
        <f t="shared" si="0"/>
        <v>0.9</v>
      </c>
    </row>
    <row r="71" s="3" customFormat="1" ht="40" hidden="1" customHeight="1" spans="1:19">
      <c r="A71" s="25">
        <v>65</v>
      </c>
      <c r="B71" s="26" t="s">
        <v>385</v>
      </c>
      <c r="C71" s="27" t="s">
        <v>2</v>
      </c>
      <c r="D71" s="28">
        <v>31.7</v>
      </c>
      <c r="E71" s="29" t="s">
        <v>33</v>
      </c>
      <c r="F71" s="27" t="s">
        <v>321</v>
      </c>
      <c r="G71" s="30">
        <v>45141</v>
      </c>
      <c r="H71" s="30">
        <v>45506</v>
      </c>
      <c r="I71" s="40">
        <v>158500</v>
      </c>
      <c r="J71" s="40">
        <v>12680</v>
      </c>
      <c r="K71" s="44" t="s">
        <v>35</v>
      </c>
      <c r="L71" s="41" t="s">
        <v>35</v>
      </c>
      <c r="M71" s="40">
        <v>11412</v>
      </c>
      <c r="N71" s="40">
        <v>1268</v>
      </c>
      <c r="O71" s="42" t="s">
        <v>41</v>
      </c>
      <c r="P71" s="6">
        <v>1</v>
      </c>
      <c r="Q71" s="6" t="s">
        <v>90</v>
      </c>
      <c r="S71" s="50">
        <f t="shared" ref="S71:S134" si="1">M71/J71</f>
        <v>0.9</v>
      </c>
    </row>
    <row r="72" s="3" customFormat="1" ht="40" hidden="1" customHeight="1" spans="1:19">
      <c r="A72" s="25">
        <v>66</v>
      </c>
      <c r="B72" s="26" t="s">
        <v>386</v>
      </c>
      <c r="C72" s="27" t="s">
        <v>2</v>
      </c>
      <c r="D72" s="28">
        <v>125.2</v>
      </c>
      <c r="E72" s="29" t="s">
        <v>33</v>
      </c>
      <c r="F72" s="27" t="s">
        <v>321</v>
      </c>
      <c r="G72" s="30">
        <v>45143</v>
      </c>
      <c r="H72" s="30">
        <v>45508</v>
      </c>
      <c r="I72" s="40">
        <v>626000</v>
      </c>
      <c r="J72" s="40">
        <v>50080</v>
      </c>
      <c r="K72" s="44" t="s">
        <v>35</v>
      </c>
      <c r="L72" s="41" t="s">
        <v>35</v>
      </c>
      <c r="M72" s="40">
        <v>45072</v>
      </c>
      <c r="N72" s="40">
        <v>5008</v>
      </c>
      <c r="O72" s="42" t="s">
        <v>41</v>
      </c>
      <c r="P72" s="6">
        <v>3</v>
      </c>
      <c r="Q72" s="6" t="s">
        <v>95</v>
      </c>
      <c r="S72" s="50">
        <f t="shared" si="1"/>
        <v>0.9</v>
      </c>
    </row>
    <row r="73" s="4" customFormat="1" ht="55" hidden="1" customHeight="1" spans="1:20">
      <c r="A73" s="25">
        <v>67</v>
      </c>
      <c r="B73" s="26" t="s">
        <v>387</v>
      </c>
      <c r="C73" s="27" t="s">
        <v>2</v>
      </c>
      <c r="D73" s="28">
        <v>102.98</v>
      </c>
      <c r="E73" s="29" t="s">
        <v>33</v>
      </c>
      <c r="F73" s="27" t="s">
        <v>321</v>
      </c>
      <c r="G73" s="30">
        <v>45170</v>
      </c>
      <c r="H73" s="30">
        <v>45535</v>
      </c>
      <c r="I73" s="40">
        <v>514900</v>
      </c>
      <c r="J73" s="40">
        <v>41192</v>
      </c>
      <c r="K73" s="53" t="s">
        <v>35</v>
      </c>
      <c r="L73" s="41" t="s">
        <v>35</v>
      </c>
      <c r="M73" s="40">
        <v>37072.8</v>
      </c>
      <c r="N73" s="40">
        <v>4119.2</v>
      </c>
      <c r="O73" s="42" t="s">
        <v>41</v>
      </c>
      <c r="P73" s="6">
        <v>42</v>
      </c>
      <c r="Q73" s="6" t="s">
        <v>103</v>
      </c>
      <c r="R73" s="3"/>
      <c r="S73" s="50">
        <f t="shared" si="1"/>
        <v>0.9</v>
      </c>
      <c r="T73" s="3"/>
    </row>
    <row r="74" s="4" customFormat="1" ht="55" hidden="1" customHeight="1" spans="1:20">
      <c r="A74" s="25">
        <v>68</v>
      </c>
      <c r="B74" s="26" t="s">
        <v>388</v>
      </c>
      <c r="C74" s="27" t="s">
        <v>2</v>
      </c>
      <c r="D74" s="28">
        <v>59</v>
      </c>
      <c r="E74" s="29" t="s">
        <v>33</v>
      </c>
      <c r="F74" s="27" t="s">
        <v>310</v>
      </c>
      <c r="G74" s="30">
        <v>45115</v>
      </c>
      <c r="H74" s="30">
        <v>45480</v>
      </c>
      <c r="I74" s="40">
        <v>295000</v>
      </c>
      <c r="J74" s="40">
        <v>23600</v>
      </c>
      <c r="K74" s="43" t="s">
        <v>35</v>
      </c>
      <c r="L74" s="41" t="s">
        <v>35</v>
      </c>
      <c r="M74" s="40">
        <v>21240</v>
      </c>
      <c r="N74" s="40">
        <v>2360</v>
      </c>
      <c r="O74" s="42" t="s">
        <v>41</v>
      </c>
      <c r="P74" s="6">
        <v>3</v>
      </c>
      <c r="Q74" s="6" t="s">
        <v>151</v>
      </c>
      <c r="R74" s="3"/>
      <c r="S74" s="50">
        <f t="shared" si="1"/>
        <v>0.9</v>
      </c>
      <c r="T74" s="3"/>
    </row>
    <row r="75" s="4" customFormat="1" ht="55" hidden="1" customHeight="1" spans="1:20">
      <c r="A75" s="25">
        <v>69</v>
      </c>
      <c r="B75" s="26" t="s">
        <v>389</v>
      </c>
      <c r="C75" s="27" t="s">
        <v>2</v>
      </c>
      <c r="D75" s="28">
        <v>295</v>
      </c>
      <c r="E75" s="29" t="s">
        <v>33</v>
      </c>
      <c r="F75" s="27" t="s">
        <v>310</v>
      </c>
      <c r="G75" s="30">
        <v>45143</v>
      </c>
      <c r="H75" s="30">
        <v>45508</v>
      </c>
      <c r="I75" s="40">
        <v>1475000</v>
      </c>
      <c r="J75" s="40">
        <v>118000</v>
      </c>
      <c r="K75" s="44" t="s">
        <v>35</v>
      </c>
      <c r="L75" s="41" t="s">
        <v>35</v>
      </c>
      <c r="M75" s="40">
        <v>106200</v>
      </c>
      <c r="N75" s="40">
        <v>11800</v>
      </c>
      <c r="O75" s="42" t="s">
        <v>41</v>
      </c>
      <c r="P75" s="6">
        <v>12</v>
      </c>
      <c r="Q75" s="6" t="s">
        <v>162</v>
      </c>
      <c r="R75" s="3"/>
      <c r="S75" s="50">
        <f t="shared" si="1"/>
        <v>0.9</v>
      </c>
      <c r="T75" s="3"/>
    </row>
    <row r="76" s="4" customFormat="1" ht="55" hidden="1" customHeight="1" spans="1:20">
      <c r="A76" s="25">
        <v>70</v>
      </c>
      <c r="B76" s="26" t="s">
        <v>390</v>
      </c>
      <c r="C76" s="27" t="s">
        <v>2</v>
      </c>
      <c r="D76" s="28">
        <v>23</v>
      </c>
      <c r="E76" s="29" t="s">
        <v>33</v>
      </c>
      <c r="F76" s="27" t="s">
        <v>310</v>
      </c>
      <c r="G76" s="30">
        <v>45164</v>
      </c>
      <c r="H76" s="30">
        <v>45529</v>
      </c>
      <c r="I76" s="40">
        <v>115000</v>
      </c>
      <c r="J76" s="40">
        <v>9200</v>
      </c>
      <c r="K76" s="53" t="s">
        <v>35</v>
      </c>
      <c r="L76" s="41" t="s">
        <v>35</v>
      </c>
      <c r="M76" s="40">
        <v>8280</v>
      </c>
      <c r="N76" s="40">
        <v>920</v>
      </c>
      <c r="O76" s="42" t="s">
        <v>41</v>
      </c>
      <c r="P76" s="6">
        <v>1</v>
      </c>
      <c r="Q76" s="6" t="s">
        <v>164</v>
      </c>
      <c r="R76" s="3"/>
      <c r="S76" s="50">
        <f t="shared" si="1"/>
        <v>0.9</v>
      </c>
      <c r="T76" s="3"/>
    </row>
    <row r="77" s="3" customFormat="1" ht="40" hidden="1" customHeight="1" spans="1:19">
      <c r="A77" s="25">
        <v>71</v>
      </c>
      <c r="B77" s="26" t="s">
        <v>391</v>
      </c>
      <c r="C77" s="27" t="s">
        <v>2</v>
      </c>
      <c r="D77" s="28">
        <v>30</v>
      </c>
      <c r="E77" s="29" t="s">
        <v>33</v>
      </c>
      <c r="F77" s="27" t="s">
        <v>392</v>
      </c>
      <c r="G77" s="30">
        <v>45169</v>
      </c>
      <c r="H77" s="30">
        <v>45534</v>
      </c>
      <c r="I77" s="40">
        <v>150000</v>
      </c>
      <c r="J77" s="40">
        <v>12000</v>
      </c>
      <c r="K77" s="53" t="s">
        <v>35</v>
      </c>
      <c r="L77" s="41" t="s">
        <v>35</v>
      </c>
      <c r="M77" s="40">
        <v>10800</v>
      </c>
      <c r="N77" s="40">
        <v>1200</v>
      </c>
      <c r="O77" s="42" t="s">
        <v>41</v>
      </c>
      <c r="P77" s="6">
        <v>1</v>
      </c>
      <c r="Q77" s="6" t="s">
        <v>222</v>
      </c>
      <c r="S77" s="50">
        <f t="shared" si="1"/>
        <v>0.9</v>
      </c>
    </row>
    <row r="78" s="5" customFormat="1" ht="40" hidden="1" customHeight="1" spans="1:20">
      <c r="A78" s="25">
        <v>72</v>
      </c>
      <c r="B78" s="26" t="s">
        <v>393</v>
      </c>
      <c r="C78" s="27" t="s">
        <v>2</v>
      </c>
      <c r="D78" s="28">
        <v>55.02</v>
      </c>
      <c r="E78" s="29" t="s">
        <v>33</v>
      </c>
      <c r="F78" s="27" t="s">
        <v>313</v>
      </c>
      <c r="G78" s="30">
        <v>45150</v>
      </c>
      <c r="H78" s="30">
        <v>45515</v>
      </c>
      <c r="I78" s="40">
        <v>275100</v>
      </c>
      <c r="J78" s="40">
        <v>22008</v>
      </c>
      <c r="K78" s="53" t="s">
        <v>35</v>
      </c>
      <c r="L78" s="41" t="s">
        <v>35</v>
      </c>
      <c r="M78" s="40">
        <v>19807.2</v>
      </c>
      <c r="N78" s="40">
        <v>2200.8</v>
      </c>
      <c r="O78" s="42" t="s">
        <v>41</v>
      </c>
      <c r="P78" s="6">
        <v>4</v>
      </c>
      <c r="Q78" s="6" t="s">
        <v>238</v>
      </c>
      <c r="R78" s="3"/>
      <c r="S78" s="50">
        <f t="shared" si="1"/>
        <v>0.9</v>
      </c>
      <c r="T78" s="3"/>
    </row>
    <row r="79" s="3" customFormat="1" ht="55" hidden="1" customHeight="1" spans="1:19">
      <c r="A79" s="25">
        <v>73</v>
      </c>
      <c r="B79" s="26" t="s">
        <v>394</v>
      </c>
      <c r="C79" s="27" t="s">
        <v>2</v>
      </c>
      <c r="D79" s="28">
        <v>3</v>
      </c>
      <c r="E79" s="29" t="s">
        <v>33</v>
      </c>
      <c r="F79" s="27" t="s">
        <v>313</v>
      </c>
      <c r="G79" s="30">
        <v>45170</v>
      </c>
      <c r="H79" s="30">
        <v>45535</v>
      </c>
      <c r="I79" s="40">
        <v>15000</v>
      </c>
      <c r="J79" s="40">
        <v>1200</v>
      </c>
      <c r="K79" s="53" t="s">
        <v>35</v>
      </c>
      <c r="L79" s="41" t="s">
        <v>35</v>
      </c>
      <c r="M79" s="40">
        <v>1080</v>
      </c>
      <c r="N79" s="40">
        <v>120</v>
      </c>
      <c r="O79" s="42" t="s">
        <v>41</v>
      </c>
      <c r="P79" s="6">
        <v>1</v>
      </c>
      <c r="Q79" s="6" t="s">
        <v>240</v>
      </c>
      <c r="S79" s="50">
        <f t="shared" si="1"/>
        <v>0.9</v>
      </c>
    </row>
    <row r="80" s="3" customFormat="1" ht="40" hidden="1" customHeight="1" spans="1:19">
      <c r="A80" s="25">
        <v>74</v>
      </c>
      <c r="B80" s="26" t="s">
        <v>395</v>
      </c>
      <c r="C80" s="27" t="s">
        <v>2</v>
      </c>
      <c r="D80" s="28">
        <v>20</v>
      </c>
      <c r="E80" s="29" t="s">
        <v>33</v>
      </c>
      <c r="F80" s="27" t="s">
        <v>396</v>
      </c>
      <c r="G80" s="30">
        <v>45177</v>
      </c>
      <c r="H80" s="30">
        <v>45542</v>
      </c>
      <c r="I80" s="40">
        <v>100000</v>
      </c>
      <c r="J80" s="40">
        <v>8000</v>
      </c>
      <c r="K80" s="53" t="s">
        <v>35</v>
      </c>
      <c r="L80" s="41" t="s">
        <v>35</v>
      </c>
      <c r="M80" s="40">
        <v>7200</v>
      </c>
      <c r="N80" s="40">
        <v>800</v>
      </c>
      <c r="O80" s="42" t="s">
        <v>41</v>
      </c>
      <c r="P80" s="6">
        <v>1</v>
      </c>
      <c r="Q80" s="6" t="s">
        <v>280</v>
      </c>
      <c r="S80" s="50">
        <f t="shared" si="1"/>
        <v>0.9</v>
      </c>
    </row>
    <row r="81" s="4" customFormat="1" ht="55" hidden="1" customHeight="1" spans="1:20">
      <c r="A81" s="25">
        <v>75</v>
      </c>
      <c r="B81" s="26" t="s">
        <v>397</v>
      </c>
      <c r="C81" s="27" t="s">
        <v>9</v>
      </c>
      <c r="D81" s="28">
        <v>585810</v>
      </c>
      <c r="E81" s="29" t="s">
        <v>47</v>
      </c>
      <c r="F81" s="27" t="s">
        <v>321</v>
      </c>
      <c r="G81" s="30">
        <v>45122</v>
      </c>
      <c r="H81" s="30">
        <v>45487</v>
      </c>
      <c r="I81" s="40">
        <v>1025167.5</v>
      </c>
      <c r="J81" s="40">
        <v>82013.4</v>
      </c>
      <c r="K81" s="41" t="s">
        <v>35</v>
      </c>
      <c r="L81" s="41" t="s">
        <v>35</v>
      </c>
      <c r="M81" s="46">
        <v>73812.06</v>
      </c>
      <c r="N81" s="40">
        <v>8201.34</v>
      </c>
      <c r="O81" s="42" t="s">
        <v>52</v>
      </c>
      <c r="P81" s="6">
        <v>5</v>
      </c>
      <c r="Q81" s="6" t="s">
        <v>53</v>
      </c>
      <c r="R81" s="3"/>
      <c r="S81" s="50">
        <f t="shared" si="1"/>
        <v>0.9</v>
      </c>
      <c r="T81" s="3"/>
    </row>
    <row r="82" s="3" customFormat="1" ht="55" hidden="1" customHeight="1" spans="1:19">
      <c r="A82" s="25">
        <v>76</v>
      </c>
      <c r="B82" s="26" t="s">
        <v>398</v>
      </c>
      <c r="C82" s="27" t="s">
        <v>9</v>
      </c>
      <c r="D82" s="28">
        <v>42000</v>
      </c>
      <c r="E82" s="29" t="s">
        <v>47</v>
      </c>
      <c r="F82" s="27" t="s">
        <v>321</v>
      </c>
      <c r="G82" s="30">
        <v>45122</v>
      </c>
      <c r="H82" s="30">
        <v>45487</v>
      </c>
      <c r="I82" s="40">
        <v>73500</v>
      </c>
      <c r="J82" s="40">
        <v>5880</v>
      </c>
      <c r="K82" s="41" t="s">
        <v>35</v>
      </c>
      <c r="L82" s="41" t="s">
        <v>35</v>
      </c>
      <c r="M82" s="46">
        <v>5292</v>
      </c>
      <c r="N82" s="40">
        <v>588</v>
      </c>
      <c r="O82" s="42" t="s">
        <v>55</v>
      </c>
      <c r="P82" s="6">
        <v>1</v>
      </c>
      <c r="Q82" s="6" t="s">
        <v>56</v>
      </c>
      <c r="S82" s="50">
        <f t="shared" si="1"/>
        <v>0.9</v>
      </c>
    </row>
    <row r="83" s="3" customFormat="1" ht="55" hidden="1" customHeight="1" spans="1:19">
      <c r="A83" s="25">
        <v>77</v>
      </c>
      <c r="B83" s="26" t="s">
        <v>399</v>
      </c>
      <c r="C83" s="27" t="s">
        <v>9</v>
      </c>
      <c r="D83" s="28">
        <v>2501850</v>
      </c>
      <c r="E83" s="29" t="s">
        <v>47</v>
      </c>
      <c r="F83" s="27" t="s">
        <v>321</v>
      </c>
      <c r="G83" s="30">
        <v>45122</v>
      </c>
      <c r="H83" s="30">
        <v>45487</v>
      </c>
      <c r="I83" s="40">
        <v>4378237.5</v>
      </c>
      <c r="J83" s="40">
        <v>350259</v>
      </c>
      <c r="K83" s="41" t="s">
        <v>35</v>
      </c>
      <c r="L83" s="41" t="s">
        <v>35</v>
      </c>
      <c r="M83" s="46">
        <v>315233.1</v>
      </c>
      <c r="N83" s="40">
        <v>35025.9</v>
      </c>
      <c r="O83" s="42" t="s">
        <v>58</v>
      </c>
      <c r="P83" s="6">
        <v>29</v>
      </c>
      <c r="Q83" s="6" t="s">
        <v>59</v>
      </c>
      <c r="S83" s="50">
        <f t="shared" si="1"/>
        <v>0.9</v>
      </c>
    </row>
    <row r="84" s="3" customFormat="1" ht="55" hidden="1" customHeight="1" spans="1:19">
      <c r="A84" s="25">
        <v>78</v>
      </c>
      <c r="B84" s="26" t="s">
        <v>400</v>
      </c>
      <c r="C84" s="27" t="s">
        <v>9</v>
      </c>
      <c r="D84" s="28">
        <v>899310</v>
      </c>
      <c r="E84" s="29" t="s">
        <v>47</v>
      </c>
      <c r="F84" s="27" t="s">
        <v>321</v>
      </c>
      <c r="G84" s="30">
        <v>45125</v>
      </c>
      <c r="H84" s="30">
        <v>45490</v>
      </c>
      <c r="I84" s="40">
        <v>1573792.5</v>
      </c>
      <c r="J84" s="40">
        <v>125903.4</v>
      </c>
      <c r="K84" s="41" t="s">
        <v>35</v>
      </c>
      <c r="L84" s="41" t="s">
        <v>35</v>
      </c>
      <c r="M84" s="46">
        <v>113313.06</v>
      </c>
      <c r="N84" s="40">
        <v>12590.34</v>
      </c>
      <c r="O84" s="42" t="s">
        <v>63</v>
      </c>
      <c r="P84" s="6">
        <v>9</v>
      </c>
      <c r="Q84" s="6" t="s">
        <v>64</v>
      </c>
      <c r="S84" s="50">
        <f t="shared" si="1"/>
        <v>0.9</v>
      </c>
    </row>
    <row r="85" s="3" customFormat="1" ht="55" hidden="1" customHeight="1" spans="1:19">
      <c r="A85" s="25">
        <v>79</v>
      </c>
      <c r="B85" s="26" t="s">
        <v>401</v>
      </c>
      <c r="C85" s="27" t="s">
        <v>9</v>
      </c>
      <c r="D85" s="28">
        <v>1413760</v>
      </c>
      <c r="E85" s="29" t="s">
        <v>47</v>
      </c>
      <c r="F85" s="27" t="s">
        <v>321</v>
      </c>
      <c r="G85" s="30">
        <v>45125</v>
      </c>
      <c r="H85" s="30">
        <v>45490</v>
      </c>
      <c r="I85" s="40">
        <v>2474080</v>
      </c>
      <c r="J85" s="40">
        <v>197926.4</v>
      </c>
      <c r="K85" s="45" t="s">
        <v>35</v>
      </c>
      <c r="L85" s="41" t="s">
        <v>35</v>
      </c>
      <c r="M85" s="46">
        <v>178133.76</v>
      </c>
      <c r="N85" s="40">
        <v>19792.64</v>
      </c>
      <c r="O85" s="42" t="s">
        <v>66</v>
      </c>
      <c r="P85" s="6">
        <v>16</v>
      </c>
      <c r="Q85" s="6" t="s">
        <v>67</v>
      </c>
      <c r="S85" s="50">
        <f t="shared" si="1"/>
        <v>0.9</v>
      </c>
    </row>
    <row r="86" s="3" customFormat="1" ht="55" hidden="1" customHeight="1" spans="1:19">
      <c r="A86" s="25">
        <v>80</v>
      </c>
      <c r="B86" s="26" t="s">
        <v>402</v>
      </c>
      <c r="C86" s="27" t="s">
        <v>9</v>
      </c>
      <c r="D86" s="28">
        <v>203040</v>
      </c>
      <c r="E86" s="29" t="s">
        <v>47</v>
      </c>
      <c r="F86" s="27" t="s">
        <v>321</v>
      </c>
      <c r="G86" s="30">
        <v>45128</v>
      </c>
      <c r="H86" s="30">
        <v>45493</v>
      </c>
      <c r="I86" s="40">
        <v>355320</v>
      </c>
      <c r="J86" s="40">
        <v>28425.6</v>
      </c>
      <c r="K86" s="45" t="s">
        <v>35</v>
      </c>
      <c r="L86" s="41" t="s">
        <v>35</v>
      </c>
      <c r="M86" s="46">
        <v>25583.04</v>
      </c>
      <c r="N86" s="40">
        <v>2842.56</v>
      </c>
      <c r="O86" s="42" t="s">
        <v>79</v>
      </c>
      <c r="P86" s="6">
        <v>4</v>
      </c>
      <c r="Q86" s="51" t="s">
        <v>80</v>
      </c>
      <c r="S86" s="50">
        <f t="shared" si="1"/>
        <v>0.9</v>
      </c>
    </row>
    <row r="87" s="3" customFormat="1" ht="55" hidden="1" customHeight="1" spans="1:19">
      <c r="A87" s="25">
        <v>81</v>
      </c>
      <c r="B87" s="26" t="s">
        <v>403</v>
      </c>
      <c r="C87" s="27" t="s">
        <v>9</v>
      </c>
      <c r="D87" s="28">
        <v>98000</v>
      </c>
      <c r="E87" s="29" t="s">
        <v>47</v>
      </c>
      <c r="F87" s="27" t="s">
        <v>321</v>
      </c>
      <c r="G87" s="30">
        <v>45128</v>
      </c>
      <c r="H87" s="30">
        <v>45493</v>
      </c>
      <c r="I87" s="40">
        <v>171500</v>
      </c>
      <c r="J87" s="40">
        <v>13720</v>
      </c>
      <c r="K87" s="45" t="s">
        <v>35</v>
      </c>
      <c r="L87" s="41" t="s">
        <v>35</v>
      </c>
      <c r="M87" s="46">
        <v>12348</v>
      </c>
      <c r="N87" s="40">
        <v>1372</v>
      </c>
      <c r="O87" s="42" t="s">
        <v>82</v>
      </c>
      <c r="P87" s="6">
        <v>2</v>
      </c>
      <c r="Q87" s="6" t="s">
        <v>83</v>
      </c>
      <c r="S87" s="50">
        <f t="shared" si="1"/>
        <v>0.9</v>
      </c>
    </row>
    <row r="88" s="3" customFormat="1" ht="55" hidden="1" customHeight="1" spans="1:19">
      <c r="A88" s="25">
        <v>82</v>
      </c>
      <c r="B88" s="26" t="s">
        <v>404</v>
      </c>
      <c r="C88" s="27" t="s">
        <v>9</v>
      </c>
      <c r="D88" s="28">
        <v>59200</v>
      </c>
      <c r="E88" s="29" t="s">
        <v>47</v>
      </c>
      <c r="F88" s="27" t="s">
        <v>321</v>
      </c>
      <c r="G88" s="30">
        <v>45143</v>
      </c>
      <c r="H88" s="30">
        <v>45508</v>
      </c>
      <c r="I88" s="40">
        <v>103600</v>
      </c>
      <c r="J88" s="40">
        <v>8288</v>
      </c>
      <c r="K88" s="45" t="s">
        <v>35</v>
      </c>
      <c r="L88" s="41" t="s">
        <v>35</v>
      </c>
      <c r="M88" s="46">
        <v>7459.2</v>
      </c>
      <c r="N88" s="40">
        <v>828.8</v>
      </c>
      <c r="O88" s="42" t="s">
        <v>97</v>
      </c>
      <c r="P88" s="6">
        <v>1</v>
      </c>
      <c r="Q88" s="6" t="s">
        <v>98</v>
      </c>
      <c r="S88" s="50">
        <f t="shared" si="1"/>
        <v>0.9</v>
      </c>
    </row>
    <row r="89" s="3" customFormat="1" ht="40" hidden="1" customHeight="1" spans="1:19">
      <c r="A89" s="25">
        <v>83</v>
      </c>
      <c r="B89" s="26" t="s">
        <v>405</v>
      </c>
      <c r="C89" s="27" t="s">
        <v>9</v>
      </c>
      <c r="D89" s="28">
        <v>18400</v>
      </c>
      <c r="E89" s="29" t="s">
        <v>47</v>
      </c>
      <c r="F89" s="27" t="s">
        <v>321</v>
      </c>
      <c r="G89" s="30">
        <v>45170</v>
      </c>
      <c r="H89" s="30">
        <v>45535</v>
      </c>
      <c r="I89" s="40">
        <v>32200</v>
      </c>
      <c r="J89" s="40">
        <v>2576</v>
      </c>
      <c r="K89" s="47" t="s">
        <v>35</v>
      </c>
      <c r="L89" s="41" t="s">
        <v>35</v>
      </c>
      <c r="M89" s="46">
        <v>2318.4</v>
      </c>
      <c r="N89" s="40">
        <v>257.6</v>
      </c>
      <c r="O89" s="42" t="s">
        <v>100</v>
      </c>
      <c r="P89" s="6">
        <v>1</v>
      </c>
      <c r="Q89" s="6" t="s">
        <v>101</v>
      </c>
      <c r="S89" s="50">
        <f t="shared" si="1"/>
        <v>0.9</v>
      </c>
    </row>
    <row r="90" s="3" customFormat="1" ht="40" hidden="1" customHeight="1" spans="1:19">
      <c r="A90" s="25">
        <v>84</v>
      </c>
      <c r="B90" s="26" t="s">
        <v>406</v>
      </c>
      <c r="C90" s="27" t="s">
        <v>9</v>
      </c>
      <c r="D90" s="28">
        <v>130500</v>
      </c>
      <c r="E90" s="29" t="s">
        <v>47</v>
      </c>
      <c r="F90" s="27" t="s">
        <v>310</v>
      </c>
      <c r="G90" s="30">
        <v>45119</v>
      </c>
      <c r="H90" s="30">
        <v>45484</v>
      </c>
      <c r="I90" s="40">
        <v>228375</v>
      </c>
      <c r="J90" s="40">
        <v>18270</v>
      </c>
      <c r="K90" s="41" t="s">
        <v>35</v>
      </c>
      <c r="L90" s="41" t="s">
        <v>35</v>
      </c>
      <c r="M90" s="46">
        <v>16443</v>
      </c>
      <c r="N90" s="40">
        <v>1827</v>
      </c>
      <c r="O90" s="42" t="s">
        <v>153</v>
      </c>
      <c r="P90" s="6">
        <v>4</v>
      </c>
      <c r="Q90" s="6" t="s">
        <v>154</v>
      </c>
      <c r="S90" s="50">
        <f t="shared" si="1"/>
        <v>0.9</v>
      </c>
    </row>
    <row r="91" s="3" customFormat="1" ht="40" hidden="1" customHeight="1" spans="1:19">
      <c r="A91" s="25">
        <v>85</v>
      </c>
      <c r="B91" s="26" t="s">
        <v>407</v>
      </c>
      <c r="C91" s="27" t="s">
        <v>9</v>
      </c>
      <c r="D91" s="28">
        <v>706800</v>
      </c>
      <c r="E91" s="29" t="s">
        <v>47</v>
      </c>
      <c r="F91" s="27" t="s">
        <v>310</v>
      </c>
      <c r="G91" s="30">
        <v>45140</v>
      </c>
      <c r="H91" s="30">
        <v>45505</v>
      </c>
      <c r="I91" s="40">
        <v>1236900</v>
      </c>
      <c r="J91" s="40">
        <v>98952</v>
      </c>
      <c r="K91" s="45" t="s">
        <v>35</v>
      </c>
      <c r="L91" s="41" t="s">
        <v>35</v>
      </c>
      <c r="M91" s="46">
        <v>89056.8</v>
      </c>
      <c r="N91" s="40">
        <v>9895.2</v>
      </c>
      <c r="O91" s="42" t="s">
        <v>159</v>
      </c>
      <c r="P91" s="6">
        <v>5</v>
      </c>
      <c r="Q91" s="51" t="s">
        <v>160</v>
      </c>
      <c r="S91" s="50">
        <f t="shared" si="1"/>
        <v>0.9</v>
      </c>
    </row>
    <row r="92" s="3" customFormat="1" ht="40" hidden="1" customHeight="1" spans="1:19">
      <c r="A92" s="25">
        <v>86</v>
      </c>
      <c r="B92" s="26" t="s">
        <v>408</v>
      </c>
      <c r="C92" s="27" t="s">
        <v>9</v>
      </c>
      <c r="D92" s="28">
        <v>119380</v>
      </c>
      <c r="E92" s="29" t="s">
        <v>47</v>
      </c>
      <c r="F92" s="27" t="s">
        <v>313</v>
      </c>
      <c r="G92" s="30">
        <v>45150</v>
      </c>
      <c r="H92" s="30">
        <v>45515</v>
      </c>
      <c r="I92" s="40">
        <v>208915</v>
      </c>
      <c r="J92" s="40">
        <v>16713.2</v>
      </c>
      <c r="K92" s="45" t="s">
        <v>35</v>
      </c>
      <c r="L92" s="41" t="s">
        <v>35</v>
      </c>
      <c r="M92" s="46">
        <v>15041.88</v>
      </c>
      <c r="N92" s="40">
        <v>1671.32</v>
      </c>
      <c r="O92" s="42" t="s">
        <v>235</v>
      </c>
      <c r="P92" s="6">
        <v>15</v>
      </c>
      <c r="Q92" s="6" t="s">
        <v>236</v>
      </c>
      <c r="S92" s="50">
        <f t="shared" si="1"/>
        <v>0.9</v>
      </c>
    </row>
    <row r="93" s="3" customFormat="1" ht="40" hidden="1" customHeight="1" spans="1:19">
      <c r="A93" s="25">
        <v>87</v>
      </c>
      <c r="B93" s="26" t="s">
        <v>409</v>
      </c>
      <c r="C93" s="27" t="s">
        <v>8</v>
      </c>
      <c r="D93" s="28">
        <v>1533300</v>
      </c>
      <c r="E93" s="29" t="s">
        <v>47</v>
      </c>
      <c r="F93" s="27" t="s">
        <v>321</v>
      </c>
      <c r="G93" s="30">
        <v>45122</v>
      </c>
      <c r="H93" s="30">
        <v>45487</v>
      </c>
      <c r="I93" s="40">
        <v>2683275</v>
      </c>
      <c r="J93" s="40">
        <v>107331</v>
      </c>
      <c r="K93" s="41" t="s">
        <v>35</v>
      </c>
      <c r="L93" s="41" t="s">
        <v>35</v>
      </c>
      <c r="M93" s="40">
        <v>96597.9</v>
      </c>
      <c r="N93" s="40">
        <v>10733.1</v>
      </c>
      <c r="O93" s="42" t="s">
        <v>48</v>
      </c>
      <c r="P93" s="6">
        <v>28</v>
      </c>
      <c r="Q93" s="6" t="s">
        <v>49</v>
      </c>
      <c r="S93" s="50">
        <f t="shared" si="1"/>
        <v>0.9</v>
      </c>
    </row>
    <row r="94" s="3" customFormat="1" ht="40" hidden="1" customHeight="1" spans="1:19">
      <c r="A94" s="25">
        <v>88</v>
      </c>
      <c r="B94" s="26" t="s">
        <v>410</v>
      </c>
      <c r="C94" s="27" t="s">
        <v>8</v>
      </c>
      <c r="D94" s="28">
        <v>24000</v>
      </c>
      <c r="E94" s="29" t="s">
        <v>47</v>
      </c>
      <c r="F94" s="27" t="s">
        <v>321</v>
      </c>
      <c r="G94" s="30">
        <v>45127</v>
      </c>
      <c r="H94" s="30">
        <v>45492</v>
      </c>
      <c r="I94" s="40">
        <v>42000</v>
      </c>
      <c r="J94" s="40">
        <v>1680</v>
      </c>
      <c r="K94" s="45" t="s">
        <v>35</v>
      </c>
      <c r="L94" s="41" t="s">
        <v>35</v>
      </c>
      <c r="M94" s="40">
        <v>1512</v>
      </c>
      <c r="N94" s="40">
        <v>168</v>
      </c>
      <c r="O94" s="42" t="s">
        <v>73</v>
      </c>
      <c r="P94" s="6">
        <v>1</v>
      </c>
      <c r="Q94" s="6" t="s">
        <v>74</v>
      </c>
      <c r="S94" s="50">
        <f t="shared" si="1"/>
        <v>0.9</v>
      </c>
    </row>
    <row r="95" s="3" customFormat="1" ht="40" hidden="1" customHeight="1" spans="1:19">
      <c r="A95" s="25">
        <v>89</v>
      </c>
      <c r="B95" s="26" t="s">
        <v>411</v>
      </c>
      <c r="C95" s="27" t="s">
        <v>8</v>
      </c>
      <c r="D95" s="28">
        <v>812500</v>
      </c>
      <c r="E95" s="29" t="s">
        <v>47</v>
      </c>
      <c r="F95" s="27" t="s">
        <v>321</v>
      </c>
      <c r="G95" s="30">
        <v>45127</v>
      </c>
      <c r="H95" s="30">
        <v>45492</v>
      </c>
      <c r="I95" s="40">
        <v>1421875</v>
      </c>
      <c r="J95" s="40">
        <v>56875</v>
      </c>
      <c r="K95" s="45" t="s">
        <v>35</v>
      </c>
      <c r="L95" s="41" t="s">
        <v>35</v>
      </c>
      <c r="M95" s="40">
        <v>51187.5</v>
      </c>
      <c r="N95" s="40">
        <v>5687.5</v>
      </c>
      <c r="O95" s="42" t="s">
        <v>76</v>
      </c>
      <c r="P95" s="6">
        <v>5</v>
      </c>
      <c r="Q95" s="6" t="s">
        <v>77</v>
      </c>
      <c r="S95" s="50">
        <f t="shared" si="1"/>
        <v>0.9</v>
      </c>
    </row>
    <row r="96" s="3" customFormat="1" ht="40" hidden="1" customHeight="1" spans="1:19">
      <c r="A96" s="25">
        <v>90</v>
      </c>
      <c r="B96" s="26" t="s">
        <v>412</v>
      </c>
      <c r="C96" s="27" t="s">
        <v>8</v>
      </c>
      <c r="D96" s="28">
        <v>300000</v>
      </c>
      <c r="E96" s="29" t="s">
        <v>47</v>
      </c>
      <c r="F96" s="27" t="s">
        <v>321</v>
      </c>
      <c r="G96" s="30">
        <v>45139</v>
      </c>
      <c r="H96" s="30">
        <v>45504</v>
      </c>
      <c r="I96" s="40">
        <v>525000</v>
      </c>
      <c r="J96" s="40">
        <v>21000</v>
      </c>
      <c r="K96" s="45" t="s">
        <v>35</v>
      </c>
      <c r="L96" s="41" t="s">
        <v>35</v>
      </c>
      <c r="M96" s="40">
        <v>18900</v>
      </c>
      <c r="N96" s="40">
        <v>2100</v>
      </c>
      <c r="O96" s="42" t="s">
        <v>85</v>
      </c>
      <c r="P96" s="6">
        <v>1</v>
      </c>
      <c r="Q96" s="51" t="s">
        <v>86</v>
      </c>
      <c r="S96" s="50">
        <f t="shared" si="1"/>
        <v>0.9</v>
      </c>
    </row>
    <row r="97" s="3" customFormat="1" ht="40" hidden="1" customHeight="1" spans="1:19">
      <c r="A97" s="25">
        <v>91</v>
      </c>
      <c r="B97" s="26" t="s">
        <v>413</v>
      </c>
      <c r="C97" s="27" t="s">
        <v>8</v>
      </c>
      <c r="D97" s="28">
        <v>507300</v>
      </c>
      <c r="E97" s="29" t="s">
        <v>47</v>
      </c>
      <c r="F97" s="27" t="s">
        <v>321</v>
      </c>
      <c r="G97" s="30">
        <v>45141</v>
      </c>
      <c r="H97" s="30">
        <v>45506</v>
      </c>
      <c r="I97" s="40">
        <v>887775</v>
      </c>
      <c r="J97" s="40">
        <v>35511</v>
      </c>
      <c r="K97" s="45" t="s">
        <v>35</v>
      </c>
      <c r="L97" s="41" t="s">
        <v>35</v>
      </c>
      <c r="M97" s="40">
        <v>31959.9</v>
      </c>
      <c r="N97" s="40">
        <v>3551.1</v>
      </c>
      <c r="O97" s="42" t="s">
        <v>92</v>
      </c>
      <c r="P97" s="6">
        <v>3</v>
      </c>
      <c r="Q97" s="6" t="s">
        <v>93</v>
      </c>
      <c r="S97" s="50">
        <f t="shared" si="1"/>
        <v>0.9</v>
      </c>
    </row>
    <row r="98" s="3" customFormat="1" ht="40" hidden="1" customHeight="1" spans="1:19">
      <c r="A98" s="25">
        <v>92</v>
      </c>
      <c r="B98" s="26" t="s">
        <v>414</v>
      </c>
      <c r="C98" s="27" t="s">
        <v>8</v>
      </c>
      <c r="D98" s="28">
        <v>399000</v>
      </c>
      <c r="E98" s="29" t="s">
        <v>47</v>
      </c>
      <c r="F98" s="27" t="s">
        <v>310</v>
      </c>
      <c r="G98" s="30">
        <v>45140</v>
      </c>
      <c r="H98" s="30">
        <v>45505</v>
      </c>
      <c r="I98" s="40">
        <v>698250</v>
      </c>
      <c r="J98" s="40">
        <v>27930</v>
      </c>
      <c r="K98" s="45" t="s">
        <v>35</v>
      </c>
      <c r="L98" s="41" t="s">
        <v>35</v>
      </c>
      <c r="M98" s="40">
        <v>25137</v>
      </c>
      <c r="N98" s="40">
        <v>2793</v>
      </c>
      <c r="O98" s="42" t="s">
        <v>156</v>
      </c>
      <c r="P98" s="6">
        <v>5</v>
      </c>
      <c r="Q98" s="51" t="s">
        <v>157</v>
      </c>
      <c r="S98" s="50">
        <f t="shared" si="1"/>
        <v>0.9</v>
      </c>
    </row>
    <row r="99" s="3" customFormat="1" ht="40" hidden="1" customHeight="1" spans="1:19">
      <c r="A99" s="25">
        <v>93</v>
      </c>
      <c r="B99" s="26" t="s">
        <v>415</v>
      </c>
      <c r="C99" s="27" t="s">
        <v>8</v>
      </c>
      <c r="D99" s="28">
        <v>120000</v>
      </c>
      <c r="E99" s="29" t="s">
        <v>47</v>
      </c>
      <c r="F99" s="27" t="s">
        <v>313</v>
      </c>
      <c r="G99" s="30">
        <v>45108</v>
      </c>
      <c r="H99" s="30">
        <v>45473</v>
      </c>
      <c r="I99" s="40">
        <v>180000</v>
      </c>
      <c r="J99" s="40">
        <v>7200</v>
      </c>
      <c r="K99" s="41" t="s">
        <v>35</v>
      </c>
      <c r="L99" s="41" t="s">
        <v>35</v>
      </c>
      <c r="M99" s="40">
        <v>6480</v>
      </c>
      <c r="N99" s="40">
        <v>720</v>
      </c>
      <c r="O99" s="42" t="s">
        <v>229</v>
      </c>
      <c r="P99" s="6">
        <v>1</v>
      </c>
      <c r="Q99" s="6" t="s">
        <v>230</v>
      </c>
      <c r="S99" s="50">
        <f t="shared" si="1"/>
        <v>0.9</v>
      </c>
    </row>
    <row r="100" s="3" customFormat="1" ht="40" hidden="1" customHeight="1" spans="1:19">
      <c r="A100" s="25">
        <v>94</v>
      </c>
      <c r="B100" s="59" t="s">
        <v>416</v>
      </c>
      <c r="C100" s="75" t="s">
        <v>8</v>
      </c>
      <c r="D100" s="60">
        <v>54000</v>
      </c>
      <c r="E100" s="61" t="s">
        <v>47</v>
      </c>
      <c r="F100" s="75" t="s">
        <v>313</v>
      </c>
      <c r="G100" s="62">
        <v>45108</v>
      </c>
      <c r="H100" s="62">
        <v>45473</v>
      </c>
      <c r="I100" s="68">
        <v>81000</v>
      </c>
      <c r="J100" s="68">
        <v>3240</v>
      </c>
      <c r="K100" s="70" t="s">
        <v>35</v>
      </c>
      <c r="L100" s="70" t="s">
        <v>35</v>
      </c>
      <c r="M100" s="68">
        <v>2916</v>
      </c>
      <c r="N100" s="68">
        <v>324</v>
      </c>
      <c r="O100" s="42" t="s">
        <v>232</v>
      </c>
      <c r="P100" s="6">
        <v>1</v>
      </c>
      <c r="Q100" s="6" t="s">
        <v>233</v>
      </c>
      <c r="S100" s="50">
        <f t="shared" si="1"/>
        <v>0.9</v>
      </c>
    </row>
    <row r="101" s="3" customFormat="1" ht="55" hidden="1" customHeight="1" spans="1:19">
      <c r="A101" s="25">
        <v>95</v>
      </c>
      <c r="B101" s="26" t="s">
        <v>417</v>
      </c>
      <c r="C101" s="26" t="s">
        <v>7</v>
      </c>
      <c r="D101" s="28">
        <v>23</v>
      </c>
      <c r="E101" s="29" t="s">
        <v>33</v>
      </c>
      <c r="F101" s="26" t="s">
        <v>310</v>
      </c>
      <c r="G101" s="30">
        <v>45281</v>
      </c>
      <c r="H101" s="30">
        <v>45646</v>
      </c>
      <c r="I101" s="40">
        <v>92000</v>
      </c>
      <c r="J101" s="40">
        <v>4830</v>
      </c>
      <c r="K101" s="43" t="s">
        <v>35</v>
      </c>
      <c r="L101" s="41" t="s">
        <v>35</v>
      </c>
      <c r="M101" s="40">
        <v>4347</v>
      </c>
      <c r="N101" s="40">
        <v>483</v>
      </c>
      <c r="O101" s="42" t="s">
        <v>418</v>
      </c>
      <c r="P101" s="6">
        <v>1</v>
      </c>
      <c r="Q101" s="6" t="s">
        <v>203</v>
      </c>
      <c r="S101" s="50">
        <f t="shared" si="1"/>
        <v>0.9</v>
      </c>
    </row>
    <row r="102" s="3" customFormat="1" ht="40" hidden="1" customHeight="1" spans="1:19">
      <c r="A102" s="25">
        <v>96</v>
      </c>
      <c r="B102" s="26" t="s">
        <v>419</v>
      </c>
      <c r="C102" s="26" t="s">
        <v>7</v>
      </c>
      <c r="D102" s="28">
        <v>52</v>
      </c>
      <c r="E102" s="29" t="s">
        <v>33</v>
      </c>
      <c r="F102" s="26" t="s">
        <v>313</v>
      </c>
      <c r="G102" s="30">
        <v>45190</v>
      </c>
      <c r="H102" s="30">
        <v>45555</v>
      </c>
      <c r="I102" s="40">
        <v>208000</v>
      </c>
      <c r="J102" s="40">
        <v>10920</v>
      </c>
      <c r="K102" s="43" t="s">
        <v>35</v>
      </c>
      <c r="L102" s="41" t="s">
        <v>35</v>
      </c>
      <c r="M102" s="40">
        <v>9828</v>
      </c>
      <c r="N102" s="40">
        <v>1092</v>
      </c>
      <c r="O102" s="42"/>
      <c r="P102" s="6">
        <v>1</v>
      </c>
      <c r="Q102" s="6" t="s">
        <v>277</v>
      </c>
      <c r="S102" s="50">
        <f t="shared" si="1"/>
        <v>0.9</v>
      </c>
    </row>
    <row r="103" s="3" customFormat="1" ht="55" hidden="1" customHeight="1" spans="1:19">
      <c r="A103" s="25">
        <v>97</v>
      </c>
      <c r="B103" s="26" t="s">
        <v>420</v>
      </c>
      <c r="C103" s="52" t="s">
        <v>421</v>
      </c>
      <c r="D103" s="28">
        <v>117</v>
      </c>
      <c r="E103" s="29" t="s">
        <v>33</v>
      </c>
      <c r="F103" s="27" t="s">
        <v>310</v>
      </c>
      <c r="G103" s="30">
        <v>45147</v>
      </c>
      <c r="H103" s="30">
        <v>45512</v>
      </c>
      <c r="I103" s="40">
        <v>543000</v>
      </c>
      <c r="J103" s="40">
        <v>26460</v>
      </c>
      <c r="K103" s="43" t="s">
        <v>35</v>
      </c>
      <c r="L103" s="41" t="s">
        <v>35</v>
      </c>
      <c r="M103" s="40">
        <v>23814</v>
      </c>
      <c r="N103" s="40">
        <v>2646</v>
      </c>
      <c r="O103" s="49" t="s">
        <v>199</v>
      </c>
      <c r="P103" s="6">
        <v>6</v>
      </c>
      <c r="Q103" s="6" t="s">
        <v>200</v>
      </c>
      <c r="S103" s="50">
        <f t="shared" si="1"/>
        <v>0.9</v>
      </c>
    </row>
    <row r="104" s="3" customFormat="1" ht="55" hidden="1" customHeight="1" spans="1:19">
      <c r="A104" s="25">
        <v>98</v>
      </c>
      <c r="B104" s="26" t="s">
        <v>422</v>
      </c>
      <c r="C104" s="26" t="s">
        <v>5</v>
      </c>
      <c r="D104" s="28">
        <v>2</v>
      </c>
      <c r="E104" s="29" t="s">
        <v>33</v>
      </c>
      <c r="F104" s="26" t="s">
        <v>310</v>
      </c>
      <c r="G104" s="30">
        <v>45191</v>
      </c>
      <c r="H104" s="30">
        <v>45556</v>
      </c>
      <c r="I104" s="40">
        <v>64000</v>
      </c>
      <c r="J104" s="40">
        <v>1900</v>
      </c>
      <c r="K104" s="43" t="s">
        <v>35</v>
      </c>
      <c r="L104" s="41" t="s">
        <v>35</v>
      </c>
      <c r="M104" s="40">
        <v>1710</v>
      </c>
      <c r="N104" s="40">
        <v>190</v>
      </c>
      <c r="O104" s="42"/>
      <c r="P104" s="6">
        <v>1</v>
      </c>
      <c r="Q104" s="6" t="s">
        <v>206</v>
      </c>
      <c r="S104" s="50">
        <f t="shared" si="1"/>
        <v>0.9</v>
      </c>
    </row>
    <row r="105" s="3" customFormat="1" ht="40" hidden="1" customHeight="1" spans="1:19">
      <c r="A105" s="25">
        <v>99</v>
      </c>
      <c r="B105" s="26" t="s">
        <v>423</v>
      </c>
      <c r="C105" s="26" t="s">
        <v>5</v>
      </c>
      <c r="D105" s="28">
        <v>100</v>
      </c>
      <c r="E105" s="29" t="s">
        <v>33</v>
      </c>
      <c r="F105" s="26" t="s">
        <v>313</v>
      </c>
      <c r="G105" s="30">
        <v>45184</v>
      </c>
      <c r="H105" s="30">
        <v>45549</v>
      </c>
      <c r="I105" s="40">
        <v>3200000</v>
      </c>
      <c r="J105" s="40">
        <v>95000</v>
      </c>
      <c r="K105" s="43" t="s">
        <v>35</v>
      </c>
      <c r="L105" s="41" t="s">
        <v>35</v>
      </c>
      <c r="M105" s="40">
        <v>85500</v>
      </c>
      <c r="N105" s="40">
        <v>9500</v>
      </c>
      <c r="O105" s="42"/>
      <c r="P105" s="6">
        <v>1</v>
      </c>
      <c r="Q105" s="6" t="s">
        <v>275</v>
      </c>
      <c r="S105" s="50">
        <f t="shared" si="1"/>
        <v>0.9</v>
      </c>
    </row>
    <row r="106" s="3" customFormat="1" ht="40" hidden="1" customHeight="1" spans="1:19">
      <c r="A106" s="25">
        <v>100</v>
      </c>
      <c r="B106" s="26" t="s">
        <v>424</v>
      </c>
      <c r="C106" s="27" t="s">
        <v>3</v>
      </c>
      <c r="D106" s="28">
        <v>851.4</v>
      </c>
      <c r="E106" s="29" t="s">
        <v>33</v>
      </c>
      <c r="F106" s="27" t="s">
        <v>310</v>
      </c>
      <c r="G106" s="30">
        <v>45120</v>
      </c>
      <c r="H106" s="30">
        <v>45485</v>
      </c>
      <c r="I106" s="40">
        <v>4086720</v>
      </c>
      <c r="J106" s="40">
        <v>347371.2</v>
      </c>
      <c r="K106" s="45" t="s">
        <v>35</v>
      </c>
      <c r="L106" s="41" t="s">
        <v>35</v>
      </c>
      <c r="M106" s="46">
        <v>312634.08</v>
      </c>
      <c r="N106" s="40">
        <v>34737.12</v>
      </c>
      <c r="O106" s="42" t="s">
        <v>425</v>
      </c>
      <c r="P106" s="6">
        <v>204</v>
      </c>
      <c r="Q106" s="6" t="s">
        <v>166</v>
      </c>
      <c r="S106" s="50">
        <f t="shared" si="1"/>
        <v>0.9</v>
      </c>
    </row>
    <row r="107" s="3" customFormat="1" ht="40" hidden="1" customHeight="1" spans="1:19">
      <c r="A107" s="25">
        <v>101</v>
      </c>
      <c r="B107" s="26" t="s">
        <v>426</v>
      </c>
      <c r="C107" s="27" t="s">
        <v>3</v>
      </c>
      <c r="D107" s="28">
        <v>233.4</v>
      </c>
      <c r="E107" s="29" t="s">
        <v>33</v>
      </c>
      <c r="F107" s="27" t="s">
        <v>310</v>
      </c>
      <c r="G107" s="30">
        <v>45125</v>
      </c>
      <c r="H107" s="30">
        <v>45490</v>
      </c>
      <c r="I107" s="40">
        <v>1120320</v>
      </c>
      <c r="J107" s="40">
        <v>95227.2</v>
      </c>
      <c r="K107" s="41" t="s">
        <v>35</v>
      </c>
      <c r="L107" s="41" t="s">
        <v>35</v>
      </c>
      <c r="M107" s="46">
        <v>85704.48</v>
      </c>
      <c r="N107" s="40">
        <v>9522.72</v>
      </c>
      <c r="O107" s="42" t="s">
        <v>425</v>
      </c>
      <c r="P107" s="6">
        <v>112</v>
      </c>
      <c r="Q107" s="6" t="s">
        <v>168</v>
      </c>
      <c r="S107" s="50">
        <f t="shared" si="1"/>
        <v>0.9</v>
      </c>
    </row>
    <row r="108" s="3" customFormat="1" ht="40" hidden="1" customHeight="1" spans="1:20">
      <c r="A108" s="25">
        <v>102</v>
      </c>
      <c r="B108" s="26" t="s">
        <v>427</v>
      </c>
      <c r="C108" s="27" t="s">
        <v>3</v>
      </c>
      <c r="D108" s="28">
        <v>315</v>
      </c>
      <c r="E108" s="29" t="s">
        <v>33</v>
      </c>
      <c r="F108" s="27" t="s">
        <v>327</v>
      </c>
      <c r="G108" s="30">
        <v>45136</v>
      </c>
      <c r="H108" s="30">
        <v>45501</v>
      </c>
      <c r="I108" s="40">
        <v>1512000</v>
      </c>
      <c r="J108" s="40">
        <v>128520</v>
      </c>
      <c r="K108" s="41" t="s">
        <v>35</v>
      </c>
      <c r="L108" s="41" t="s">
        <v>35</v>
      </c>
      <c r="M108" s="46">
        <v>115668</v>
      </c>
      <c r="N108" s="40">
        <v>12852</v>
      </c>
      <c r="O108" s="42" t="s">
        <v>425</v>
      </c>
      <c r="P108" s="6">
        <v>12</v>
      </c>
      <c r="Q108" s="57" t="s">
        <v>211</v>
      </c>
      <c r="R108" s="6"/>
      <c r="S108" s="50">
        <f t="shared" si="1"/>
        <v>0.9</v>
      </c>
      <c r="T108" s="6"/>
    </row>
    <row r="109" s="3" customFormat="1" ht="40" hidden="1" customHeight="1" spans="1:19">
      <c r="A109" s="25">
        <v>103</v>
      </c>
      <c r="B109" s="26" t="s">
        <v>428</v>
      </c>
      <c r="C109" s="27" t="s">
        <v>3</v>
      </c>
      <c r="D109" s="28">
        <v>196.95</v>
      </c>
      <c r="E109" s="29" t="s">
        <v>33</v>
      </c>
      <c r="F109" s="27" t="s">
        <v>327</v>
      </c>
      <c r="G109" s="30">
        <v>45164</v>
      </c>
      <c r="H109" s="30">
        <v>45529</v>
      </c>
      <c r="I109" s="40">
        <v>945360</v>
      </c>
      <c r="J109" s="40">
        <v>80355.6</v>
      </c>
      <c r="K109" s="45" t="s">
        <v>35</v>
      </c>
      <c r="L109" s="41" t="s">
        <v>35</v>
      </c>
      <c r="M109" s="46">
        <v>72320.04</v>
      </c>
      <c r="N109" s="40">
        <v>8035.56</v>
      </c>
      <c r="O109" s="42" t="s">
        <v>425</v>
      </c>
      <c r="P109" s="6">
        <v>24</v>
      </c>
      <c r="Q109" s="6" t="s">
        <v>213</v>
      </c>
      <c r="S109" s="50">
        <f t="shared" si="1"/>
        <v>0.9</v>
      </c>
    </row>
    <row r="110" s="3" customFormat="1" ht="40" hidden="1" customHeight="1" spans="1:19">
      <c r="A110" s="25">
        <v>104</v>
      </c>
      <c r="B110" s="26" t="s">
        <v>429</v>
      </c>
      <c r="C110" s="27" t="s">
        <v>3</v>
      </c>
      <c r="D110" s="28">
        <v>464.2</v>
      </c>
      <c r="E110" s="29" t="s">
        <v>33</v>
      </c>
      <c r="F110" s="27" t="s">
        <v>327</v>
      </c>
      <c r="G110" s="30">
        <v>45170</v>
      </c>
      <c r="H110" s="30">
        <v>45535</v>
      </c>
      <c r="I110" s="40">
        <v>2228160</v>
      </c>
      <c r="J110" s="40">
        <v>189393.6</v>
      </c>
      <c r="K110" s="45" t="s">
        <v>35</v>
      </c>
      <c r="L110" s="41" t="s">
        <v>35</v>
      </c>
      <c r="M110" s="46">
        <v>170454.24</v>
      </c>
      <c r="N110" s="40">
        <v>18939.36</v>
      </c>
      <c r="O110" s="42" t="s">
        <v>425</v>
      </c>
      <c r="P110" s="6">
        <v>18</v>
      </c>
      <c r="Q110" s="6" t="s">
        <v>215</v>
      </c>
      <c r="S110" s="50">
        <f t="shared" si="1"/>
        <v>0.9</v>
      </c>
    </row>
    <row r="111" s="3" customFormat="1" ht="40" hidden="1" customHeight="1" spans="1:19">
      <c r="A111" s="25">
        <v>105</v>
      </c>
      <c r="B111" s="26" t="s">
        <v>430</v>
      </c>
      <c r="C111" s="27" t="s">
        <v>3</v>
      </c>
      <c r="D111" s="28">
        <v>20</v>
      </c>
      <c r="E111" s="29" t="s">
        <v>33</v>
      </c>
      <c r="F111" s="27" t="s">
        <v>327</v>
      </c>
      <c r="G111" s="30">
        <v>45171</v>
      </c>
      <c r="H111" s="30">
        <v>45536</v>
      </c>
      <c r="I111" s="40">
        <v>96000</v>
      </c>
      <c r="J111" s="40">
        <v>8160</v>
      </c>
      <c r="K111" s="47" t="s">
        <v>35</v>
      </c>
      <c r="L111" s="41" t="s">
        <v>35</v>
      </c>
      <c r="M111" s="46">
        <v>7344</v>
      </c>
      <c r="N111" s="40">
        <v>816</v>
      </c>
      <c r="O111" s="42" t="s">
        <v>425</v>
      </c>
      <c r="P111" s="6">
        <v>1</v>
      </c>
      <c r="Q111" s="6" t="s">
        <v>217</v>
      </c>
      <c r="S111" s="50">
        <f t="shared" si="1"/>
        <v>0.9</v>
      </c>
    </row>
    <row r="112" s="3" customFormat="1" ht="40" hidden="1" customHeight="1" spans="1:20">
      <c r="A112" s="25">
        <v>106</v>
      </c>
      <c r="B112" s="26" t="s">
        <v>431</v>
      </c>
      <c r="C112" s="27" t="s">
        <v>3</v>
      </c>
      <c r="D112" s="28">
        <v>60.76</v>
      </c>
      <c r="E112" s="29" t="s">
        <v>33</v>
      </c>
      <c r="F112" s="27" t="s">
        <v>313</v>
      </c>
      <c r="G112" s="30">
        <v>45136</v>
      </c>
      <c r="H112" s="30">
        <v>45501</v>
      </c>
      <c r="I112" s="40">
        <v>291648</v>
      </c>
      <c r="J112" s="40">
        <v>24790.08</v>
      </c>
      <c r="K112" s="41" t="s">
        <v>35</v>
      </c>
      <c r="L112" s="41" t="s">
        <v>35</v>
      </c>
      <c r="M112" s="46">
        <v>22311.07</v>
      </c>
      <c r="N112" s="40">
        <v>2479.01</v>
      </c>
      <c r="O112" s="42" t="s">
        <v>425</v>
      </c>
      <c r="P112" s="6">
        <v>37</v>
      </c>
      <c r="Q112" s="6" t="s">
        <v>242</v>
      </c>
      <c r="R112" s="5"/>
      <c r="S112" s="50">
        <f t="shared" si="1"/>
        <v>0.899999919322568</v>
      </c>
      <c r="T112" s="5"/>
    </row>
    <row r="113" s="3" customFormat="1" ht="40" hidden="1" customHeight="1" spans="1:19">
      <c r="A113" s="25">
        <v>107</v>
      </c>
      <c r="B113" s="26" t="s">
        <v>423</v>
      </c>
      <c r="C113" s="27" t="s">
        <v>3</v>
      </c>
      <c r="D113" s="28">
        <v>100</v>
      </c>
      <c r="E113" s="29" t="s">
        <v>33</v>
      </c>
      <c r="F113" s="27" t="s">
        <v>313</v>
      </c>
      <c r="G113" s="30">
        <v>45178</v>
      </c>
      <c r="H113" s="30">
        <v>45543</v>
      </c>
      <c r="I113" s="40">
        <v>480000</v>
      </c>
      <c r="J113" s="40">
        <v>40800</v>
      </c>
      <c r="K113" s="47" t="s">
        <v>35</v>
      </c>
      <c r="L113" s="41" t="s">
        <v>35</v>
      </c>
      <c r="M113" s="46">
        <v>36720</v>
      </c>
      <c r="N113" s="40">
        <v>4080</v>
      </c>
      <c r="O113" s="42" t="s">
        <v>425</v>
      </c>
      <c r="P113" s="6">
        <v>1</v>
      </c>
      <c r="Q113" s="6" t="s">
        <v>246</v>
      </c>
      <c r="S113" s="50">
        <f t="shared" si="1"/>
        <v>0.9</v>
      </c>
    </row>
    <row r="114" s="3" customFormat="1" ht="40" hidden="1" customHeight="1" spans="1:19">
      <c r="A114" s="25">
        <v>108</v>
      </c>
      <c r="B114" s="26" t="s">
        <v>432</v>
      </c>
      <c r="C114" s="27" t="s">
        <v>3</v>
      </c>
      <c r="D114" s="28">
        <v>1.5</v>
      </c>
      <c r="E114" s="29" t="s">
        <v>33</v>
      </c>
      <c r="F114" s="27" t="s">
        <v>313</v>
      </c>
      <c r="G114" s="30">
        <v>45184</v>
      </c>
      <c r="H114" s="30">
        <v>45549</v>
      </c>
      <c r="I114" s="40">
        <v>7200</v>
      </c>
      <c r="J114" s="40">
        <v>612</v>
      </c>
      <c r="K114" s="47" t="s">
        <v>35</v>
      </c>
      <c r="L114" s="41" t="s">
        <v>35</v>
      </c>
      <c r="M114" s="46">
        <v>550.8</v>
      </c>
      <c r="N114" s="40">
        <v>61.2</v>
      </c>
      <c r="O114" s="42" t="s">
        <v>425</v>
      </c>
      <c r="P114" s="6">
        <v>1</v>
      </c>
      <c r="Q114" s="6" t="s">
        <v>248</v>
      </c>
      <c r="S114" s="50">
        <f t="shared" si="1"/>
        <v>0.9</v>
      </c>
    </row>
    <row r="115" s="3" customFormat="1" ht="40" hidden="1" customHeight="1" spans="1:19">
      <c r="A115" s="25">
        <v>109</v>
      </c>
      <c r="B115" s="26" t="s">
        <v>433</v>
      </c>
      <c r="C115" s="27" t="s">
        <v>3</v>
      </c>
      <c r="D115" s="28">
        <v>30</v>
      </c>
      <c r="E115" s="29" t="s">
        <v>33</v>
      </c>
      <c r="F115" s="27" t="s">
        <v>396</v>
      </c>
      <c r="G115" s="30">
        <v>45129</v>
      </c>
      <c r="H115" s="30">
        <v>45494</v>
      </c>
      <c r="I115" s="40">
        <v>144000</v>
      </c>
      <c r="J115" s="40">
        <v>12240</v>
      </c>
      <c r="K115" s="41" t="s">
        <v>35</v>
      </c>
      <c r="L115" s="41" t="s">
        <v>35</v>
      </c>
      <c r="M115" s="46">
        <v>11016</v>
      </c>
      <c r="N115" s="40">
        <v>1224</v>
      </c>
      <c r="O115" s="42" t="s">
        <v>425</v>
      </c>
      <c r="P115" s="6">
        <v>3</v>
      </c>
      <c r="Q115" s="6" t="s">
        <v>290</v>
      </c>
      <c r="S115" s="50">
        <f t="shared" si="1"/>
        <v>0.9</v>
      </c>
    </row>
    <row r="116" s="3" customFormat="1" ht="40" hidden="1" customHeight="1" spans="1:19">
      <c r="A116" s="25">
        <v>110</v>
      </c>
      <c r="B116" s="26" t="s">
        <v>434</v>
      </c>
      <c r="C116" s="27" t="s">
        <v>3</v>
      </c>
      <c r="D116" s="28">
        <v>334.5</v>
      </c>
      <c r="E116" s="29" t="s">
        <v>33</v>
      </c>
      <c r="F116" s="27" t="s">
        <v>396</v>
      </c>
      <c r="G116" s="30">
        <v>45134</v>
      </c>
      <c r="H116" s="30">
        <v>45499</v>
      </c>
      <c r="I116" s="40">
        <v>1605600</v>
      </c>
      <c r="J116" s="40">
        <v>136476</v>
      </c>
      <c r="K116" s="41" t="s">
        <v>35</v>
      </c>
      <c r="L116" s="41" t="s">
        <v>35</v>
      </c>
      <c r="M116" s="46">
        <v>122828.4</v>
      </c>
      <c r="N116" s="40">
        <v>13647.6</v>
      </c>
      <c r="O116" s="42" t="s">
        <v>425</v>
      </c>
      <c r="P116" s="6">
        <v>30</v>
      </c>
      <c r="Q116" s="6" t="s">
        <v>294</v>
      </c>
      <c r="S116" s="50">
        <f t="shared" si="1"/>
        <v>0.9</v>
      </c>
    </row>
    <row r="117" s="3" customFormat="1" ht="40" hidden="1" customHeight="1" spans="1:19">
      <c r="A117" s="25">
        <v>111</v>
      </c>
      <c r="B117" s="26" t="s">
        <v>435</v>
      </c>
      <c r="C117" s="27" t="s">
        <v>3</v>
      </c>
      <c r="D117" s="28">
        <v>7</v>
      </c>
      <c r="E117" s="29" t="s">
        <v>33</v>
      </c>
      <c r="F117" s="27" t="s">
        <v>396</v>
      </c>
      <c r="G117" s="30">
        <v>45168</v>
      </c>
      <c r="H117" s="30">
        <v>45533</v>
      </c>
      <c r="I117" s="40">
        <v>33600</v>
      </c>
      <c r="J117" s="40">
        <v>2856</v>
      </c>
      <c r="K117" s="45" t="s">
        <v>35</v>
      </c>
      <c r="L117" s="41" t="s">
        <v>35</v>
      </c>
      <c r="M117" s="46">
        <v>2570.4</v>
      </c>
      <c r="N117" s="40">
        <v>285.6</v>
      </c>
      <c r="O117" s="42" t="s">
        <v>425</v>
      </c>
      <c r="P117" s="6">
        <v>1</v>
      </c>
      <c r="Q117" s="6" t="s">
        <v>298</v>
      </c>
      <c r="S117" s="50">
        <f t="shared" si="1"/>
        <v>0.9</v>
      </c>
    </row>
    <row r="118" s="3" customFormat="1" ht="40" hidden="1" customHeight="1" spans="1:19">
      <c r="A118" s="25">
        <v>112</v>
      </c>
      <c r="B118" s="26" t="s">
        <v>436</v>
      </c>
      <c r="C118" s="27" t="s">
        <v>3</v>
      </c>
      <c r="D118" s="28">
        <v>20</v>
      </c>
      <c r="E118" s="29" t="s">
        <v>33</v>
      </c>
      <c r="F118" s="27" t="s">
        <v>396</v>
      </c>
      <c r="G118" s="30">
        <v>45171</v>
      </c>
      <c r="H118" s="30">
        <v>45536</v>
      </c>
      <c r="I118" s="40">
        <v>96000</v>
      </c>
      <c r="J118" s="40">
        <v>8160</v>
      </c>
      <c r="K118" s="45" t="s">
        <v>35</v>
      </c>
      <c r="L118" s="41" t="s">
        <v>35</v>
      </c>
      <c r="M118" s="46">
        <v>7344</v>
      </c>
      <c r="N118" s="40">
        <v>816</v>
      </c>
      <c r="O118" s="42" t="s">
        <v>425</v>
      </c>
      <c r="P118" s="6">
        <v>1</v>
      </c>
      <c r="Q118" s="6" t="s">
        <v>300</v>
      </c>
      <c r="S118" s="50">
        <f t="shared" si="1"/>
        <v>0.9</v>
      </c>
    </row>
    <row r="119" s="3" customFormat="1" ht="40" hidden="1" customHeight="1" spans="1:19">
      <c r="A119" s="25">
        <v>113</v>
      </c>
      <c r="B119" s="26" t="s">
        <v>437</v>
      </c>
      <c r="C119" s="27" t="s">
        <v>3</v>
      </c>
      <c r="D119" s="28">
        <v>221.85</v>
      </c>
      <c r="E119" s="29" t="s">
        <v>33</v>
      </c>
      <c r="F119" s="27" t="s">
        <v>321</v>
      </c>
      <c r="G119" s="30">
        <v>45121</v>
      </c>
      <c r="H119" s="30">
        <v>45486</v>
      </c>
      <c r="I119" s="40">
        <v>1442025</v>
      </c>
      <c r="J119" s="40">
        <v>122572.14</v>
      </c>
      <c r="K119" s="41" t="s">
        <v>35</v>
      </c>
      <c r="L119" s="41" t="s">
        <v>35</v>
      </c>
      <c r="M119" s="46">
        <v>110314.93</v>
      </c>
      <c r="N119" s="40">
        <v>12257.21</v>
      </c>
      <c r="O119" s="42" t="s">
        <v>438</v>
      </c>
      <c r="P119" s="6">
        <v>54</v>
      </c>
      <c r="Q119" s="6" t="s">
        <v>106</v>
      </c>
      <c r="S119" s="50">
        <f t="shared" si="1"/>
        <v>0.900000032633843</v>
      </c>
    </row>
    <row r="120" s="3" customFormat="1" ht="40" hidden="1" customHeight="1" spans="1:19">
      <c r="A120" s="25">
        <v>114</v>
      </c>
      <c r="B120" s="26" t="s">
        <v>439</v>
      </c>
      <c r="C120" s="27" t="s">
        <v>3</v>
      </c>
      <c r="D120" s="28">
        <v>50</v>
      </c>
      <c r="E120" s="29" t="s">
        <v>33</v>
      </c>
      <c r="F120" s="27" t="s">
        <v>321</v>
      </c>
      <c r="G120" s="30">
        <v>45122</v>
      </c>
      <c r="H120" s="30">
        <v>45487</v>
      </c>
      <c r="I120" s="40">
        <v>325000</v>
      </c>
      <c r="J120" s="40">
        <v>27625</v>
      </c>
      <c r="K120" s="41" t="s">
        <v>35</v>
      </c>
      <c r="L120" s="41" t="s">
        <v>35</v>
      </c>
      <c r="M120" s="46">
        <v>24862.5</v>
      </c>
      <c r="N120" s="40">
        <v>2762.5</v>
      </c>
      <c r="O120" s="42" t="s">
        <v>438</v>
      </c>
      <c r="P120" s="6">
        <v>1</v>
      </c>
      <c r="Q120" s="6" t="s">
        <v>108</v>
      </c>
      <c r="S120" s="50">
        <f t="shared" si="1"/>
        <v>0.9</v>
      </c>
    </row>
    <row r="121" s="3" customFormat="1" ht="40" hidden="1" customHeight="1" spans="1:19">
      <c r="A121" s="25">
        <v>115</v>
      </c>
      <c r="B121" s="26" t="s">
        <v>440</v>
      </c>
      <c r="C121" s="27" t="s">
        <v>3</v>
      </c>
      <c r="D121" s="28">
        <v>539.3</v>
      </c>
      <c r="E121" s="29" t="s">
        <v>33</v>
      </c>
      <c r="F121" s="27" t="s">
        <v>321</v>
      </c>
      <c r="G121" s="30">
        <v>45122</v>
      </c>
      <c r="H121" s="30">
        <v>45487</v>
      </c>
      <c r="I121" s="40">
        <v>3505450</v>
      </c>
      <c r="J121" s="40">
        <v>297963.27</v>
      </c>
      <c r="K121" s="41" t="s">
        <v>35</v>
      </c>
      <c r="L121" s="41" t="s">
        <v>35</v>
      </c>
      <c r="M121" s="46">
        <v>268166.94</v>
      </c>
      <c r="N121" s="40">
        <v>29796.33</v>
      </c>
      <c r="O121" s="42" t="s">
        <v>438</v>
      </c>
      <c r="P121" s="6">
        <v>14</v>
      </c>
      <c r="Q121" s="6" t="s">
        <v>110</v>
      </c>
      <c r="S121" s="50">
        <f t="shared" si="1"/>
        <v>0.899999989931645</v>
      </c>
    </row>
    <row r="122" s="3" customFormat="1" ht="40" hidden="1" customHeight="1" spans="1:19">
      <c r="A122" s="25">
        <v>116</v>
      </c>
      <c r="B122" s="26" t="s">
        <v>441</v>
      </c>
      <c r="C122" s="27" t="s">
        <v>3</v>
      </c>
      <c r="D122" s="28">
        <v>90</v>
      </c>
      <c r="E122" s="29" t="s">
        <v>33</v>
      </c>
      <c r="F122" s="27" t="s">
        <v>321</v>
      </c>
      <c r="G122" s="30">
        <v>45122</v>
      </c>
      <c r="H122" s="30">
        <v>45487</v>
      </c>
      <c r="I122" s="40">
        <v>585000</v>
      </c>
      <c r="J122" s="40">
        <v>49725</v>
      </c>
      <c r="K122" s="41" t="s">
        <v>35</v>
      </c>
      <c r="L122" s="41" t="s">
        <v>35</v>
      </c>
      <c r="M122" s="46">
        <v>44752.5</v>
      </c>
      <c r="N122" s="40">
        <v>4972.5</v>
      </c>
      <c r="O122" s="42" t="s">
        <v>438</v>
      </c>
      <c r="P122" s="6">
        <v>1</v>
      </c>
      <c r="Q122" s="6" t="s">
        <v>112</v>
      </c>
      <c r="S122" s="50">
        <f t="shared" si="1"/>
        <v>0.9</v>
      </c>
    </row>
    <row r="123" s="3" customFormat="1" ht="40" hidden="1" customHeight="1" spans="1:19">
      <c r="A123" s="25">
        <v>117</v>
      </c>
      <c r="B123" s="26" t="s">
        <v>442</v>
      </c>
      <c r="C123" s="27" t="s">
        <v>3</v>
      </c>
      <c r="D123" s="28">
        <v>209.5</v>
      </c>
      <c r="E123" s="29" t="s">
        <v>33</v>
      </c>
      <c r="F123" s="27" t="s">
        <v>321</v>
      </c>
      <c r="G123" s="30">
        <v>45122</v>
      </c>
      <c r="H123" s="30">
        <v>45487</v>
      </c>
      <c r="I123" s="40">
        <v>1361750</v>
      </c>
      <c r="J123" s="40">
        <v>115748.75</v>
      </c>
      <c r="K123" s="41" t="s">
        <v>35</v>
      </c>
      <c r="L123" s="41" t="s">
        <v>35</v>
      </c>
      <c r="M123" s="46">
        <v>104173.88</v>
      </c>
      <c r="N123" s="40">
        <v>11574.87</v>
      </c>
      <c r="O123" s="42" t="s">
        <v>438</v>
      </c>
      <c r="P123" s="6">
        <v>34</v>
      </c>
      <c r="Q123" s="6" t="s">
        <v>114</v>
      </c>
      <c r="S123" s="50">
        <f t="shared" si="1"/>
        <v>0.900000043197011</v>
      </c>
    </row>
    <row r="124" s="3" customFormat="1" ht="40" hidden="1" customHeight="1" spans="1:19">
      <c r="A124" s="25">
        <v>118</v>
      </c>
      <c r="B124" s="26" t="s">
        <v>443</v>
      </c>
      <c r="C124" s="27" t="s">
        <v>3</v>
      </c>
      <c r="D124" s="28">
        <v>268.39</v>
      </c>
      <c r="E124" s="29" t="s">
        <v>33</v>
      </c>
      <c r="F124" s="27" t="s">
        <v>321</v>
      </c>
      <c r="G124" s="30">
        <v>45122</v>
      </c>
      <c r="H124" s="30">
        <v>45487</v>
      </c>
      <c r="I124" s="40">
        <v>1744535</v>
      </c>
      <c r="J124" s="40">
        <v>148285.48</v>
      </c>
      <c r="K124" s="41" t="s">
        <v>35</v>
      </c>
      <c r="L124" s="41" t="s">
        <v>35</v>
      </c>
      <c r="M124" s="46">
        <v>133456.93</v>
      </c>
      <c r="N124" s="40">
        <v>14828.55</v>
      </c>
      <c r="O124" s="42" t="s">
        <v>438</v>
      </c>
      <c r="P124" s="6">
        <v>29</v>
      </c>
      <c r="Q124" s="6" t="s">
        <v>116</v>
      </c>
      <c r="S124" s="50">
        <f t="shared" si="1"/>
        <v>0.899999986512503</v>
      </c>
    </row>
    <row r="125" s="3" customFormat="1" ht="40" hidden="1" customHeight="1" spans="1:19">
      <c r="A125" s="25">
        <v>119</v>
      </c>
      <c r="B125" s="26" t="s">
        <v>444</v>
      </c>
      <c r="C125" s="27" t="s">
        <v>3</v>
      </c>
      <c r="D125" s="28">
        <v>23.5</v>
      </c>
      <c r="E125" s="29" t="s">
        <v>33</v>
      </c>
      <c r="F125" s="27" t="s">
        <v>321</v>
      </c>
      <c r="G125" s="30">
        <v>45125</v>
      </c>
      <c r="H125" s="30">
        <v>45490</v>
      </c>
      <c r="I125" s="40">
        <v>152750</v>
      </c>
      <c r="J125" s="40">
        <v>12983.75</v>
      </c>
      <c r="K125" s="41" t="s">
        <v>35</v>
      </c>
      <c r="L125" s="41" t="s">
        <v>35</v>
      </c>
      <c r="M125" s="46">
        <v>11685.38</v>
      </c>
      <c r="N125" s="40">
        <v>1298.37</v>
      </c>
      <c r="O125" s="42" t="s">
        <v>438</v>
      </c>
      <c r="P125" s="6">
        <v>14</v>
      </c>
      <c r="Q125" s="6" t="s">
        <v>118</v>
      </c>
      <c r="S125" s="50">
        <f t="shared" si="1"/>
        <v>0.900000385096756</v>
      </c>
    </row>
    <row r="126" s="3" customFormat="1" ht="40" hidden="1" customHeight="1" spans="1:19">
      <c r="A126" s="25">
        <v>120</v>
      </c>
      <c r="B126" s="26" t="s">
        <v>445</v>
      </c>
      <c r="C126" s="27" t="s">
        <v>3</v>
      </c>
      <c r="D126" s="28">
        <v>42.5</v>
      </c>
      <c r="E126" s="29" t="s">
        <v>33</v>
      </c>
      <c r="F126" s="27" t="s">
        <v>321</v>
      </c>
      <c r="G126" s="30">
        <v>45125</v>
      </c>
      <c r="H126" s="30">
        <v>45490</v>
      </c>
      <c r="I126" s="40">
        <v>276250</v>
      </c>
      <c r="J126" s="40">
        <v>23481.26</v>
      </c>
      <c r="K126" s="41" t="s">
        <v>35</v>
      </c>
      <c r="L126" s="41" t="s">
        <v>35</v>
      </c>
      <c r="M126" s="46">
        <v>21133.13</v>
      </c>
      <c r="N126" s="40">
        <v>2348.13</v>
      </c>
      <c r="O126" s="42" t="s">
        <v>438</v>
      </c>
      <c r="P126" s="6">
        <v>18</v>
      </c>
      <c r="Q126" s="6" t="s">
        <v>120</v>
      </c>
      <c r="S126" s="50">
        <f t="shared" si="1"/>
        <v>0.89999982965139</v>
      </c>
    </row>
    <row r="127" s="3" customFormat="1" ht="40" hidden="1" customHeight="1" spans="1:19">
      <c r="A127" s="25">
        <v>121</v>
      </c>
      <c r="B127" s="26" t="s">
        <v>446</v>
      </c>
      <c r="C127" s="27" t="s">
        <v>3</v>
      </c>
      <c r="D127" s="28">
        <v>208.47</v>
      </c>
      <c r="E127" s="29" t="s">
        <v>33</v>
      </c>
      <c r="F127" s="27" t="s">
        <v>321</v>
      </c>
      <c r="G127" s="30">
        <v>45125</v>
      </c>
      <c r="H127" s="30">
        <v>45490</v>
      </c>
      <c r="I127" s="40">
        <v>1355055</v>
      </c>
      <c r="J127" s="40">
        <v>115179.93</v>
      </c>
      <c r="K127" s="41" t="s">
        <v>35</v>
      </c>
      <c r="L127" s="41" t="s">
        <v>35</v>
      </c>
      <c r="M127" s="46">
        <v>103661.94</v>
      </c>
      <c r="N127" s="40">
        <v>11517.99</v>
      </c>
      <c r="O127" s="42" t="s">
        <v>438</v>
      </c>
      <c r="P127" s="6">
        <v>185</v>
      </c>
      <c r="Q127" s="6" t="s">
        <v>122</v>
      </c>
      <c r="S127" s="50">
        <f t="shared" si="1"/>
        <v>0.900000026046204</v>
      </c>
    </row>
    <row r="128" s="3" customFormat="1" ht="40" hidden="1" customHeight="1" spans="1:19">
      <c r="A128" s="25">
        <v>122</v>
      </c>
      <c r="B128" s="26" t="s">
        <v>447</v>
      </c>
      <c r="C128" s="27" t="s">
        <v>3</v>
      </c>
      <c r="D128" s="28">
        <v>33.02</v>
      </c>
      <c r="E128" s="29" t="s">
        <v>33</v>
      </c>
      <c r="F128" s="27" t="s">
        <v>321</v>
      </c>
      <c r="G128" s="30">
        <v>45139</v>
      </c>
      <c r="H128" s="30">
        <v>45504</v>
      </c>
      <c r="I128" s="40">
        <v>214630</v>
      </c>
      <c r="J128" s="40">
        <v>18243.69</v>
      </c>
      <c r="K128" s="41" t="s">
        <v>35</v>
      </c>
      <c r="L128" s="41" t="s">
        <v>35</v>
      </c>
      <c r="M128" s="46">
        <v>16419.32</v>
      </c>
      <c r="N128" s="40">
        <v>1824.37</v>
      </c>
      <c r="O128" s="42" t="s">
        <v>438</v>
      </c>
      <c r="P128" s="6">
        <v>47</v>
      </c>
      <c r="Q128" s="6" t="s">
        <v>124</v>
      </c>
      <c r="S128" s="50">
        <f t="shared" si="1"/>
        <v>0.899999945186528</v>
      </c>
    </row>
    <row r="129" s="3" customFormat="1" ht="40" hidden="1" customHeight="1" spans="1:19">
      <c r="A129" s="25">
        <v>123</v>
      </c>
      <c r="B129" s="26" t="s">
        <v>448</v>
      </c>
      <c r="C129" s="27" t="s">
        <v>3</v>
      </c>
      <c r="D129" s="28">
        <v>99.5</v>
      </c>
      <c r="E129" s="29" t="s">
        <v>33</v>
      </c>
      <c r="F129" s="27" t="s">
        <v>313</v>
      </c>
      <c r="G129" s="30">
        <v>45170</v>
      </c>
      <c r="H129" s="30">
        <v>45535</v>
      </c>
      <c r="I129" s="40">
        <v>646750</v>
      </c>
      <c r="J129" s="40">
        <v>54973.75</v>
      </c>
      <c r="K129" s="45" t="s">
        <v>35</v>
      </c>
      <c r="L129" s="41" t="s">
        <v>35</v>
      </c>
      <c r="M129" s="46">
        <v>49476.38</v>
      </c>
      <c r="N129" s="40">
        <v>5497.37</v>
      </c>
      <c r="O129" s="42" t="s">
        <v>438</v>
      </c>
      <c r="P129" s="6">
        <v>32</v>
      </c>
      <c r="Q129" s="6" t="s">
        <v>244</v>
      </c>
      <c r="S129" s="50">
        <f t="shared" si="1"/>
        <v>0.9000000909525</v>
      </c>
    </row>
    <row r="130" s="4" customFormat="1" ht="55" hidden="1" customHeight="1" spans="1:20">
      <c r="A130" s="25">
        <v>124</v>
      </c>
      <c r="B130" s="26" t="s">
        <v>449</v>
      </c>
      <c r="C130" s="27" t="s">
        <v>3</v>
      </c>
      <c r="D130" s="28">
        <v>58</v>
      </c>
      <c r="E130" s="29" t="s">
        <v>33</v>
      </c>
      <c r="F130" s="27" t="s">
        <v>396</v>
      </c>
      <c r="G130" s="30">
        <v>45111</v>
      </c>
      <c r="H130" s="30">
        <v>45476</v>
      </c>
      <c r="I130" s="40">
        <v>377000</v>
      </c>
      <c r="J130" s="40">
        <v>32045</v>
      </c>
      <c r="K130" s="45" t="s">
        <v>35</v>
      </c>
      <c r="L130" s="41" t="s">
        <v>35</v>
      </c>
      <c r="M130" s="46">
        <v>28840.5</v>
      </c>
      <c r="N130" s="40">
        <v>3204.5</v>
      </c>
      <c r="O130" s="42" t="s">
        <v>438</v>
      </c>
      <c r="P130" s="6">
        <v>10</v>
      </c>
      <c r="Q130" s="6" t="s">
        <v>282</v>
      </c>
      <c r="R130" s="3"/>
      <c r="S130" s="50">
        <f t="shared" si="1"/>
        <v>0.9</v>
      </c>
      <c r="T130" s="3"/>
    </row>
    <row r="131" s="4" customFormat="1" ht="55" hidden="1" customHeight="1" spans="1:20">
      <c r="A131" s="25">
        <v>125</v>
      </c>
      <c r="B131" s="26" t="s">
        <v>450</v>
      </c>
      <c r="C131" s="27" t="s">
        <v>3</v>
      </c>
      <c r="D131" s="28">
        <v>72</v>
      </c>
      <c r="E131" s="29" t="s">
        <v>33</v>
      </c>
      <c r="F131" s="27" t="s">
        <v>396</v>
      </c>
      <c r="G131" s="30">
        <v>45111</v>
      </c>
      <c r="H131" s="30">
        <v>45476</v>
      </c>
      <c r="I131" s="40">
        <v>468000</v>
      </c>
      <c r="J131" s="40">
        <v>39780</v>
      </c>
      <c r="K131" s="45" t="s">
        <v>35</v>
      </c>
      <c r="L131" s="41" t="s">
        <v>35</v>
      </c>
      <c r="M131" s="46">
        <v>35802</v>
      </c>
      <c r="N131" s="40">
        <v>3978</v>
      </c>
      <c r="O131" s="42" t="s">
        <v>438</v>
      </c>
      <c r="P131" s="6">
        <v>8</v>
      </c>
      <c r="Q131" s="6" t="s">
        <v>284</v>
      </c>
      <c r="R131" s="3"/>
      <c r="S131" s="50">
        <f t="shared" si="1"/>
        <v>0.9</v>
      </c>
      <c r="T131" s="3"/>
    </row>
    <row r="132" s="4" customFormat="1" ht="55" hidden="1" customHeight="1" spans="1:20">
      <c r="A132" s="25">
        <v>126</v>
      </c>
      <c r="B132" s="26" t="s">
        <v>451</v>
      </c>
      <c r="C132" s="27" t="s">
        <v>3</v>
      </c>
      <c r="D132" s="28">
        <v>105.2</v>
      </c>
      <c r="E132" s="29" t="s">
        <v>33</v>
      </c>
      <c r="F132" s="27" t="s">
        <v>396</v>
      </c>
      <c r="G132" s="30">
        <v>45129</v>
      </c>
      <c r="H132" s="30">
        <v>45494</v>
      </c>
      <c r="I132" s="40">
        <v>683800</v>
      </c>
      <c r="J132" s="40">
        <v>58123</v>
      </c>
      <c r="K132" s="41" t="s">
        <v>35</v>
      </c>
      <c r="L132" s="41" t="s">
        <v>35</v>
      </c>
      <c r="M132" s="46">
        <v>52310.7</v>
      </c>
      <c r="N132" s="40">
        <v>5812.3</v>
      </c>
      <c r="O132" s="42" t="s">
        <v>438</v>
      </c>
      <c r="P132" s="6">
        <v>20</v>
      </c>
      <c r="Q132" s="6" t="s">
        <v>286</v>
      </c>
      <c r="R132" s="3"/>
      <c r="S132" s="50">
        <f t="shared" si="1"/>
        <v>0.9</v>
      </c>
      <c r="T132" s="3"/>
    </row>
    <row r="133" s="4" customFormat="1" ht="55" hidden="1" customHeight="1" spans="1:20">
      <c r="A133" s="25">
        <v>127</v>
      </c>
      <c r="B133" s="26" t="s">
        <v>452</v>
      </c>
      <c r="C133" s="27" t="s">
        <v>3</v>
      </c>
      <c r="D133" s="28">
        <v>161</v>
      </c>
      <c r="E133" s="29" t="s">
        <v>33</v>
      </c>
      <c r="F133" s="27" t="s">
        <v>396</v>
      </c>
      <c r="G133" s="30">
        <v>45129</v>
      </c>
      <c r="H133" s="30">
        <v>45494</v>
      </c>
      <c r="I133" s="40">
        <v>1046500</v>
      </c>
      <c r="J133" s="40">
        <v>88952.5</v>
      </c>
      <c r="K133" s="41" t="s">
        <v>35</v>
      </c>
      <c r="L133" s="41" t="s">
        <v>35</v>
      </c>
      <c r="M133" s="46">
        <v>80057.25</v>
      </c>
      <c r="N133" s="40">
        <v>8895.25</v>
      </c>
      <c r="O133" s="42" t="s">
        <v>438</v>
      </c>
      <c r="P133" s="6">
        <v>11</v>
      </c>
      <c r="Q133" s="6" t="s">
        <v>288</v>
      </c>
      <c r="R133" s="3"/>
      <c r="S133" s="50">
        <f t="shared" si="1"/>
        <v>0.9</v>
      </c>
      <c r="T133" s="3"/>
    </row>
    <row r="134" s="4" customFormat="1" ht="55" hidden="1" customHeight="1" spans="1:20">
      <c r="A134" s="25">
        <v>128</v>
      </c>
      <c r="B134" s="26" t="s">
        <v>453</v>
      </c>
      <c r="C134" s="27" t="s">
        <v>3</v>
      </c>
      <c r="D134" s="28">
        <v>51</v>
      </c>
      <c r="E134" s="29" t="s">
        <v>33</v>
      </c>
      <c r="F134" s="27" t="s">
        <v>396</v>
      </c>
      <c r="G134" s="30">
        <v>45129</v>
      </c>
      <c r="H134" s="30">
        <v>45494</v>
      </c>
      <c r="I134" s="40">
        <v>331500</v>
      </c>
      <c r="J134" s="40">
        <v>28177.5</v>
      </c>
      <c r="K134" s="41" t="s">
        <v>35</v>
      </c>
      <c r="L134" s="41" t="s">
        <v>35</v>
      </c>
      <c r="M134" s="46">
        <v>25359.75</v>
      </c>
      <c r="N134" s="40">
        <v>2817.75</v>
      </c>
      <c r="O134" s="42" t="s">
        <v>438</v>
      </c>
      <c r="P134" s="6">
        <v>5</v>
      </c>
      <c r="Q134" s="6" t="s">
        <v>292</v>
      </c>
      <c r="R134" s="3"/>
      <c r="S134" s="50">
        <f t="shared" si="1"/>
        <v>0.9</v>
      </c>
      <c r="T134" s="3"/>
    </row>
    <row r="135" s="4" customFormat="1" ht="55" hidden="1" customHeight="1" spans="1:20">
      <c r="A135" s="25">
        <v>129</v>
      </c>
      <c r="B135" s="26" t="s">
        <v>454</v>
      </c>
      <c r="C135" s="27" t="s">
        <v>3</v>
      </c>
      <c r="D135" s="28">
        <v>104</v>
      </c>
      <c r="E135" s="29" t="s">
        <v>33</v>
      </c>
      <c r="F135" s="27" t="s">
        <v>396</v>
      </c>
      <c r="G135" s="30">
        <v>45168</v>
      </c>
      <c r="H135" s="30">
        <v>45533</v>
      </c>
      <c r="I135" s="40">
        <v>676000</v>
      </c>
      <c r="J135" s="40">
        <v>57460</v>
      </c>
      <c r="K135" s="45" t="s">
        <v>35</v>
      </c>
      <c r="L135" s="41" t="s">
        <v>35</v>
      </c>
      <c r="M135" s="46">
        <v>51714</v>
      </c>
      <c r="N135" s="40">
        <v>5746</v>
      </c>
      <c r="O135" s="42" t="s">
        <v>438</v>
      </c>
      <c r="P135" s="6">
        <v>7</v>
      </c>
      <c r="Q135" s="6" t="s">
        <v>296</v>
      </c>
      <c r="R135" s="3"/>
      <c r="S135" s="50">
        <f>M135/J135</f>
        <v>0.9</v>
      </c>
      <c r="T135" s="3"/>
    </row>
    <row r="136" s="3" customFormat="1" ht="30" hidden="1" customHeight="1" spans="1:17">
      <c r="A136" s="63" t="s">
        <v>306</v>
      </c>
      <c r="B136" s="63"/>
      <c r="C136" s="64" t="s">
        <v>35</v>
      </c>
      <c r="D136" s="65">
        <f>SUMIF($E$11:$E$135,E136,$D$11:$D$135)</f>
        <v>17593.85</v>
      </c>
      <c r="E136" s="66" t="s">
        <v>33</v>
      </c>
      <c r="F136" s="64" t="s">
        <v>35</v>
      </c>
      <c r="G136" s="64" t="s">
        <v>35</v>
      </c>
      <c r="H136" s="64" t="s">
        <v>35</v>
      </c>
      <c r="I136" s="71">
        <f>SUM(I11:I135)</f>
        <v>126925230.5</v>
      </c>
      <c r="J136" s="72">
        <f>SUM(J11:J135)</f>
        <v>7644565.62</v>
      </c>
      <c r="K136" s="72">
        <f>SUM(K11:K135)</f>
        <v>160520.06</v>
      </c>
      <c r="L136" s="64" t="s">
        <v>35</v>
      </c>
      <c r="M136" s="72">
        <f>SUM(M11:M135)</f>
        <v>5697936.79</v>
      </c>
      <c r="N136" s="72">
        <f>SUM(N11:N135)</f>
        <v>764456.53</v>
      </c>
      <c r="O136" s="73"/>
      <c r="P136" s="6"/>
      <c r="Q136" s="6"/>
    </row>
    <row r="137" ht="30" hidden="1" customHeight="1" spans="1:16">
      <c r="A137" s="63"/>
      <c r="B137" s="63"/>
      <c r="C137" s="64"/>
      <c r="D137" s="65">
        <f>SUMIF($E$11:$E$135,E137,$D$11:$D$135)</f>
        <v>10528150</v>
      </c>
      <c r="E137" s="66" t="s">
        <v>47</v>
      </c>
      <c r="F137" s="64"/>
      <c r="G137" s="64"/>
      <c r="H137" s="64"/>
      <c r="I137" s="71"/>
      <c r="J137" s="74"/>
      <c r="K137" s="74"/>
      <c r="L137" s="64"/>
      <c r="M137" s="74"/>
      <c r="N137" s="74"/>
      <c r="O137" s="73"/>
      <c r="P137" s="6">
        <f>SUM(P11:P135)</f>
        <v>2086</v>
      </c>
    </row>
    <row r="138" hidden="1" spans="9:13">
      <c r="I138" s="9">
        <f>SUBTOTAL(9,I11:I137)</f>
        <v>34743980</v>
      </c>
      <c r="J138" s="9">
        <f>SUBTOTAL(9,J11:J137)</f>
        <v>1667711.04</v>
      </c>
      <c r="K138" s="9">
        <f>SUBTOTAL(9,K11:K137)</f>
        <v>2861.04</v>
      </c>
      <c r="M138" s="9">
        <f>SUBTOTAL(9,M11:M137)</f>
        <v>476426.67</v>
      </c>
    </row>
    <row r="139" spans="4:13">
      <c r="D139" s="76"/>
      <c r="I139" s="7"/>
      <c r="J139" s="7"/>
      <c r="K139" s="7"/>
      <c r="M139" s="7"/>
    </row>
  </sheetData>
  <autoFilter xmlns:etc="http://www.wps.cn/officeDocument/2017/etCustomData" ref="A6:S139" etc:filterBottomFollowUsedRange="0">
    <filterColumn colId="14">
      <customFilters>
        <customFilter operator="equal" val="2023年第二季度高保额方案"/>
      </customFilters>
    </filterColumn>
    <extLst/>
  </autoFilter>
  <sortState ref="A18:T64">
    <sortCondition ref="O18:O64"/>
  </sortState>
  <mergeCells count="29">
    <mergeCell ref="A1:B1"/>
    <mergeCell ref="A2:O2"/>
    <mergeCell ref="A4:N4"/>
    <mergeCell ref="D5:E5"/>
    <mergeCell ref="A5:A6"/>
    <mergeCell ref="B5:B6"/>
    <mergeCell ref="C5:C6"/>
    <mergeCell ref="C136:C137"/>
    <mergeCell ref="F5:F6"/>
    <mergeCell ref="F136:F137"/>
    <mergeCell ref="G5:G6"/>
    <mergeCell ref="G136:G137"/>
    <mergeCell ref="H5:H6"/>
    <mergeCell ref="H136:H137"/>
    <mergeCell ref="I5:I6"/>
    <mergeCell ref="I136:I137"/>
    <mergeCell ref="J5:J6"/>
    <mergeCell ref="J136:J137"/>
    <mergeCell ref="K5:K6"/>
    <mergeCell ref="K136:K137"/>
    <mergeCell ref="L5:L6"/>
    <mergeCell ref="L136:L137"/>
    <mergeCell ref="M5:M6"/>
    <mergeCell ref="M136:M137"/>
    <mergeCell ref="N5:N6"/>
    <mergeCell ref="N136:N137"/>
    <mergeCell ref="O5:O6"/>
    <mergeCell ref="O136:O137"/>
    <mergeCell ref="A136:B137"/>
  </mergeCells>
  <pageMargins left="0.708661417322835" right="0.590551181102362" top="0.511811023622047" bottom="0.551181102362205" header="0.236220472440945" footer="0.31496062992126"/>
  <pageSetup paperSize="9" scale="64" firstPageNumber="11" fitToHeight="0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399975585192419"/>
    <pageSetUpPr fitToPage="1"/>
  </sheetPr>
  <dimension ref="A1:S144"/>
  <sheetViews>
    <sheetView zoomScale="60" zoomScaleNormal="60" topLeftCell="A4" workbookViewId="0">
      <pane ySplit="3" topLeftCell="A27" activePane="bottomLeft" state="frozen"/>
      <selection/>
      <selection pane="bottomLeft" activeCell="E132" sqref="E132"/>
    </sheetView>
  </sheetViews>
  <sheetFormatPr defaultColWidth="8.25" defaultRowHeight="13.5"/>
  <cols>
    <col min="1" max="1" width="5.25" style="6" customWidth="1"/>
    <col min="2" max="2" width="19.0833333333333" style="6" customWidth="1"/>
    <col min="3" max="3" width="12.5833333333333" style="6" customWidth="1"/>
    <col min="4" max="5" width="10.1666666666667" style="7" customWidth="1"/>
    <col min="6" max="6" width="11.8333333333333" style="6" customWidth="1"/>
    <col min="7" max="7" width="11.0833333333333" style="8" customWidth="1"/>
    <col min="8" max="8" width="11.8333333333333" style="8" customWidth="1"/>
    <col min="9" max="9" width="13.75" style="9" customWidth="1"/>
    <col min="10" max="10" width="14.75" style="9" customWidth="1"/>
    <col min="11" max="11" width="11.5833333333333" style="9" customWidth="1"/>
    <col min="12" max="12" width="11.3333333333333" style="9" customWidth="1"/>
    <col min="13" max="13" width="13.4166666666667" style="9" customWidth="1"/>
    <col min="14" max="14" width="11.5833333333333" style="9" customWidth="1"/>
    <col min="15" max="15" width="23.25" style="8" customWidth="1"/>
    <col min="16" max="16" width="8.25" style="6" customWidth="1"/>
    <col min="17" max="17" width="22.8333333333333" style="6" customWidth="1"/>
    <col min="18" max="18" width="13.1666666666667" style="6" customWidth="1"/>
    <col min="19" max="20" width="8.25" style="6" customWidth="1"/>
    <col min="21" max="16384" width="8.25" style="6"/>
  </cols>
  <sheetData>
    <row r="1" ht="14.25" spans="1:15">
      <c r="A1" s="10" t="s">
        <v>10</v>
      </c>
      <c r="B1" s="10"/>
      <c r="C1" s="11"/>
      <c r="D1" s="12"/>
      <c r="E1" s="12"/>
      <c r="F1" s="11"/>
      <c r="G1" s="13"/>
      <c r="H1" s="13"/>
      <c r="I1" s="31"/>
      <c r="J1" s="31"/>
      <c r="K1" s="31"/>
      <c r="L1" s="31"/>
      <c r="M1" s="31"/>
      <c r="N1" s="31"/>
      <c r="O1" s="32"/>
    </row>
    <row r="2" ht="27" spans="1:15">
      <c r="A2" s="14" t="s">
        <v>307</v>
      </c>
      <c r="B2" s="14"/>
      <c r="C2" s="14"/>
      <c r="D2" s="15"/>
      <c r="E2" s="15"/>
      <c r="F2" s="14"/>
      <c r="G2" s="14"/>
      <c r="H2" s="14"/>
      <c r="I2" s="15"/>
      <c r="J2" s="15"/>
      <c r="K2" s="15"/>
      <c r="L2" s="15"/>
      <c r="M2" s="15"/>
      <c r="N2" s="15"/>
      <c r="O2" s="14"/>
    </row>
    <row r="3" ht="14.25" spans="1:15">
      <c r="A3" s="10"/>
      <c r="B3" s="13"/>
      <c r="C3" s="13"/>
      <c r="D3" s="12"/>
      <c r="E3" s="12"/>
      <c r="F3" s="13"/>
      <c r="G3" s="13"/>
      <c r="H3" s="13"/>
      <c r="I3" s="12"/>
      <c r="J3" s="12"/>
      <c r="K3" s="12"/>
      <c r="L3" s="12"/>
      <c r="M3" s="12"/>
      <c r="N3" s="12"/>
      <c r="O3" s="32"/>
    </row>
    <row r="4" ht="27.5" customHeight="1" spans="1:15">
      <c r="A4" s="16" t="s">
        <v>455</v>
      </c>
      <c r="B4" s="17"/>
      <c r="C4" s="17"/>
      <c r="D4" s="18"/>
      <c r="E4" s="18"/>
      <c r="F4" s="17"/>
      <c r="G4" s="19"/>
      <c r="H4" s="19"/>
      <c r="I4" s="33"/>
      <c r="J4" s="33"/>
      <c r="K4" s="33"/>
      <c r="L4" s="33"/>
      <c r="M4" s="33"/>
      <c r="N4" s="33"/>
      <c r="O4" s="34"/>
    </row>
    <row r="5" ht="25" customHeight="1" spans="1:17">
      <c r="A5" s="20" t="s">
        <v>13</v>
      </c>
      <c r="B5" s="20" t="s">
        <v>14</v>
      </c>
      <c r="C5" s="20" t="s">
        <v>15</v>
      </c>
      <c r="D5" s="21" t="s">
        <v>16</v>
      </c>
      <c r="E5" s="22"/>
      <c r="F5" s="20" t="s">
        <v>17</v>
      </c>
      <c r="G5" s="20" t="s">
        <v>18</v>
      </c>
      <c r="H5" s="20" t="s">
        <v>19</v>
      </c>
      <c r="I5" s="35" t="s">
        <v>20</v>
      </c>
      <c r="J5" s="35" t="s">
        <v>21</v>
      </c>
      <c r="K5" s="35" t="s">
        <v>22</v>
      </c>
      <c r="L5" s="35" t="s">
        <v>23</v>
      </c>
      <c r="M5" s="35" t="s">
        <v>24</v>
      </c>
      <c r="N5" s="35" t="s">
        <v>25</v>
      </c>
      <c r="O5" s="36" t="s">
        <v>26</v>
      </c>
      <c r="P5" s="6" t="s">
        <v>27</v>
      </c>
      <c r="Q5" s="8" t="s">
        <v>28</v>
      </c>
    </row>
    <row r="6" ht="25" customHeight="1" spans="1:17">
      <c r="A6" s="23"/>
      <c r="B6" s="23"/>
      <c r="C6" s="23"/>
      <c r="D6" s="24" t="s">
        <v>29</v>
      </c>
      <c r="E6" s="24" t="s">
        <v>30</v>
      </c>
      <c r="F6" s="23"/>
      <c r="G6" s="23"/>
      <c r="H6" s="23"/>
      <c r="I6" s="37"/>
      <c r="J6" s="37"/>
      <c r="K6" s="37"/>
      <c r="L6" s="38"/>
      <c r="M6" s="37"/>
      <c r="N6" s="37"/>
      <c r="O6" s="39"/>
      <c r="Q6" s="8"/>
    </row>
    <row r="7" s="3" customFormat="1" ht="40" customHeight="1" spans="1:19">
      <c r="A7" s="25">
        <v>1</v>
      </c>
      <c r="B7" s="26" t="s">
        <v>320</v>
      </c>
      <c r="C7" s="27" t="s">
        <v>0</v>
      </c>
      <c r="D7" s="28">
        <v>50</v>
      </c>
      <c r="E7" s="29" t="s">
        <v>33</v>
      </c>
      <c r="F7" s="27" t="s">
        <v>321</v>
      </c>
      <c r="G7" s="30">
        <v>45191</v>
      </c>
      <c r="H7" s="30">
        <v>45291</v>
      </c>
      <c r="I7" s="40">
        <v>50000</v>
      </c>
      <c r="J7" s="40">
        <v>2400</v>
      </c>
      <c r="K7" s="40">
        <v>840</v>
      </c>
      <c r="L7" s="41" t="s">
        <v>35</v>
      </c>
      <c r="M7" s="40">
        <v>1320</v>
      </c>
      <c r="N7" s="40">
        <v>240</v>
      </c>
      <c r="O7" s="42"/>
      <c r="P7" s="6">
        <v>1</v>
      </c>
      <c r="Q7" s="6" t="s">
        <v>36</v>
      </c>
      <c r="S7" s="50">
        <f t="shared" ref="S7:S70" si="0">M7/J7</f>
        <v>0.55</v>
      </c>
    </row>
    <row r="8" s="3" customFormat="1" ht="40" customHeight="1" spans="1:19">
      <c r="A8" s="25">
        <v>2</v>
      </c>
      <c r="B8" s="26" t="s">
        <v>322</v>
      </c>
      <c r="C8" s="27" t="s">
        <v>0</v>
      </c>
      <c r="D8" s="28">
        <v>12.5</v>
      </c>
      <c r="E8" s="29" t="s">
        <v>33</v>
      </c>
      <c r="F8" s="27" t="s">
        <v>321</v>
      </c>
      <c r="G8" s="30">
        <v>45198</v>
      </c>
      <c r="H8" s="30">
        <v>45291</v>
      </c>
      <c r="I8" s="40">
        <v>12500</v>
      </c>
      <c r="J8" s="40">
        <v>600</v>
      </c>
      <c r="K8" s="40">
        <v>210</v>
      </c>
      <c r="L8" s="43" t="s">
        <v>35</v>
      </c>
      <c r="M8" s="40">
        <v>330</v>
      </c>
      <c r="N8" s="40">
        <v>60</v>
      </c>
      <c r="O8" s="42"/>
      <c r="P8" s="6">
        <v>1</v>
      </c>
      <c r="Q8" s="6" t="s">
        <v>38</v>
      </c>
      <c r="S8" s="50">
        <f t="shared" si="0"/>
        <v>0.55</v>
      </c>
    </row>
    <row r="9" s="3" customFormat="1" ht="40" customHeight="1" spans="1:19">
      <c r="A9" s="25">
        <v>3</v>
      </c>
      <c r="B9" s="26" t="s">
        <v>379</v>
      </c>
      <c r="C9" s="27" t="s">
        <v>2</v>
      </c>
      <c r="D9" s="28">
        <v>61.2</v>
      </c>
      <c r="E9" s="29" t="s">
        <v>33</v>
      </c>
      <c r="F9" s="27" t="s">
        <v>321</v>
      </c>
      <c r="G9" s="30">
        <v>45121</v>
      </c>
      <c r="H9" s="30">
        <v>45486</v>
      </c>
      <c r="I9" s="40">
        <v>306000</v>
      </c>
      <c r="J9" s="40">
        <v>24480</v>
      </c>
      <c r="K9" s="43" t="s">
        <v>35</v>
      </c>
      <c r="L9" s="41" t="s">
        <v>35</v>
      </c>
      <c r="M9" s="40">
        <v>22032</v>
      </c>
      <c r="N9" s="40">
        <v>2448</v>
      </c>
      <c r="O9" s="42" t="s">
        <v>41</v>
      </c>
      <c r="P9" s="6">
        <v>6</v>
      </c>
      <c r="Q9" s="6" t="s">
        <v>42</v>
      </c>
      <c r="S9" s="50">
        <f t="shared" si="0"/>
        <v>0.9</v>
      </c>
    </row>
    <row r="10" s="3" customFormat="1" ht="40" customHeight="1" spans="1:19">
      <c r="A10" s="25">
        <v>4</v>
      </c>
      <c r="B10" s="26" t="s">
        <v>380</v>
      </c>
      <c r="C10" s="27" t="s">
        <v>2</v>
      </c>
      <c r="D10" s="28">
        <v>246</v>
      </c>
      <c r="E10" s="29" t="s">
        <v>33</v>
      </c>
      <c r="F10" s="27" t="s">
        <v>321</v>
      </c>
      <c r="G10" s="30">
        <v>45122</v>
      </c>
      <c r="H10" s="30">
        <v>45487</v>
      </c>
      <c r="I10" s="40">
        <v>1230000</v>
      </c>
      <c r="J10" s="40">
        <v>98400</v>
      </c>
      <c r="K10" s="43" t="s">
        <v>35</v>
      </c>
      <c r="L10" s="41" t="s">
        <v>35</v>
      </c>
      <c r="M10" s="40">
        <v>88560</v>
      </c>
      <c r="N10" s="40">
        <v>9840</v>
      </c>
      <c r="O10" s="42" t="s">
        <v>41</v>
      </c>
      <c r="P10" s="6">
        <v>4</v>
      </c>
      <c r="Q10" s="6" t="s">
        <v>44</v>
      </c>
      <c r="S10" s="50">
        <f t="shared" si="0"/>
        <v>0.9</v>
      </c>
    </row>
    <row r="11" s="3" customFormat="1" ht="40" customHeight="1" spans="1:19">
      <c r="A11" s="25">
        <v>5</v>
      </c>
      <c r="B11" s="26" t="s">
        <v>409</v>
      </c>
      <c r="C11" s="27" t="s">
        <v>8</v>
      </c>
      <c r="D11" s="28">
        <v>1533300</v>
      </c>
      <c r="E11" s="29" t="s">
        <v>47</v>
      </c>
      <c r="F11" s="27" t="s">
        <v>321</v>
      </c>
      <c r="G11" s="30">
        <v>45122</v>
      </c>
      <c r="H11" s="30">
        <v>45487</v>
      </c>
      <c r="I11" s="40">
        <v>2683275</v>
      </c>
      <c r="J11" s="40">
        <v>107331</v>
      </c>
      <c r="K11" s="43" t="s">
        <v>35</v>
      </c>
      <c r="L11" s="41" t="s">
        <v>35</v>
      </c>
      <c r="M11" s="40">
        <v>96597.9</v>
      </c>
      <c r="N11" s="40">
        <v>10733.1</v>
      </c>
      <c r="O11" s="42" t="s">
        <v>48</v>
      </c>
      <c r="P11" s="6">
        <v>28</v>
      </c>
      <c r="Q11" s="6" t="s">
        <v>49</v>
      </c>
      <c r="S11" s="50">
        <f t="shared" si="0"/>
        <v>0.9</v>
      </c>
    </row>
    <row r="12" s="3" customFormat="1" ht="40" customHeight="1" spans="1:19">
      <c r="A12" s="25">
        <v>6</v>
      </c>
      <c r="B12" s="26" t="s">
        <v>397</v>
      </c>
      <c r="C12" s="27" t="s">
        <v>9</v>
      </c>
      <c r="D12" s="28">
        <v>585810</v>
      </c>
      <c r="E12" s="29" t="s">
        <v>47</v>
      </c>
      <c r="F12" s="27" t="s">
        <v>321</v>
      </c>
      <c r="G12" s="30">
        <v>45122</v>
      </c>
      <c r="H12" s="30">
        <v>45487</v>
      </c>
      <c r="I12" s="40">
        <v>1025167.5</v>
      </c>
      <c r="J12" s="40">
        <v>82013.4</v>
      </c>
      <c r="K12" s="43" t="s">
        <v>35</v>
      </c>
      <c r="L12" s="41" t="s">
        <v>35</v>
      </c>
      <c r="M12" s="40">
        <v>73812.06</v>
      </c>
      <c r="N12" s="40">
        <v>8201.34</v>
      </c>
      <c r="O12" s="42" t="s">
        <v>52</v>
      </c>
      <c r="P12" s="6">
        <v>5</v>
      </c>
      <c r="Q12" s="6" t="s">
        <v>53</v>
      </c>
      <c r="S12" s="50">
        <f t="shared" si="0"/>
        <v>0.9</v>
      </c>
    </row>
    <row r="13" s="3" customFormat="1" ht="40" customHeight="1" spans="1:19">
      <c r="A13" s="25">
        <v>7</v>
      </c>
      <c r="B13" s="26" t="s">
        <v>398</v>
      </c>
      <c r="C13" s="27" t="s">
        <v>9</v>
      </c>
      <c r="D13" s="28">
        <v>42000</v>
      </c>
      <c r="E13" s="29" t="s">
        <v>47</v>
      </c>
      <c r="F13" s="27" t="s">
        <v>321</v>
      </c>
      <c r="G13" s="30">
        <v>45122</v>
      </c>
      <c r="H13" s="30">
        <v>45487</v>
      </c>
      <c r="I13" s="40">
        <v>73500</v>
      </c>
      <c r="J13" s="40">
        <v>5880</v>
      </c>
      <c r="K13" s="43" t="s">
        <v>35</v>
      </c>
      <c r="L13" s="41" t="s">
        <v>35</v>
      </c>
      <c r="M13" s="40">
        <v>5292</v>
      </c>
      <c r="N13" s="40">
        <v>588</v>
      </c>
      <c r="O13" s="42" t="s">
        <v>55</v>
      </c>
      <c r="P13" s="6">
        <v>1</v>
      </c>
      <c r="Q13" s="6" t="s">
        <v>56</v>
      </c>
      <c r="S13" s="50">
        <f t="shared" si="0"/>
        <v>0.9</v>
      </c>
    </row>
    <row r="14" s="3" customFormat="1" ht="40" customHeight="1" spans="1:19">
      <c r="A14" s="25">
        <v>8</v>
      </c>
      <c r="B14" s="26" t="s">
        <v>399</v>
      </c>
      <c r="C14" s="27" t="s">
        <v>9</v>
      </c>
      <c r="D14" s="28">
        <v>2501850</v>
      </c>
      <c r="E14" s="29" t="s">
        <v>47</v>
      </c>
      <c r="F14" s="27" t="s">
        <v>321</v>
      </c>
      <c r="G14" s="30">
        <v>45122</v>
      </c>
      <c r="H14" s="30">
        <v>45487</v>
      </c>
      <c r="I14" s="40">
        <v>4378237.5</v>
      </c>
      <c r="J14" s="40">
        <v>350259</v>
      </c>
      <c r="K14" s="43" t="s">
        <v>35</v>
      </c>
      <c r="L14" s="41" t="s">
        <v>35</v>
      </c>
      <c r="M14" s="40">
        <v>315233.1</v>
      </c>
      <c r="N14" s="40">
        <v>35025.9</v>
      </c>
      <c r="O14" s="42" t="s">
        <v>58</v>
      </c>
      <c r="P14" s="6">
        <v>29</v>
      </c>
      <c r="Q14" s="6" t="s">
        <v>59</v>
      </c>
      <c r="S14" s="50">
        <f t="shared" si="0"/>
        <v>0.9</v>
      </c>
    </row>
    <row r="15" s="3" customFormat="1" ht="40" customHeight="1" spans="1:19">
      <c r="A15" s="25">
        <v>9</v>
      </c>
      <c r="B15" s="26" t="s">
        <v>381</v>
      </c>
      <c r="C15" s="27" t="s">
        <v>2</v>
      </c>
      <c r="D15" s="28">
        <v>24</v>
      </c>
      <c r="E15" s="29" t="s">
        <v>33</v>
      </c>
      <c r="F15" s="27" t="s">
        <v>321</v>
      </c>
      <c r="G15" s="30">
        <v>45125</v>
      </c>
      <c r="H15" s="30">
        <v>45490</v>
      </c>
      <c r="I15" s="40">
        <v>120000</v>
      </c>
      <c r="J15" s="40">
        <v>9600</v>
      </c>
      <c r="K15" s="43" t="s">
        <v>35</v>
      </c>
      <c r="L15" s="41" t="s">
        <v>35</v>
      </c>
      <c r="M15" s="40">
        <v>8640</v>
      </c>
      <c r="N15" s="40">
        <v>960</v>
      </c>
      <c r="O15" s="42" t="s">
        <v>41</v>
      </c>
      <c r="P15" s="6">
        <v>2</v>
      </c>
      <c r="Q15" s="6" t="s">
        <v>61</v>
      </c>
      <c r="S15" s="50">
        <f t="shared" si="0"/>
        <v>0.9</v>
      </c>
    </row>
    <row r="16" s="3" customFormat="1" ht="40" customHeight="1" spans="1:19">
      <c r="A16" s="25">
        <v>10</v>
      </c>
      <c r="B16" s="26" t="s">
        <v>400</v>
      </c>
      <c r="C16" s="27" t="s">
        <v>9</v>
      </c>
      <c r="D16" s="28">
        <v>899310</v>
      </c>
      <c r="E16" s="29" t="s">
        <v>47</v>
      </c>
      <c r="F16" s="27" t="s">
        <v>321</v>
      </c>
      <c r="G16" s="30">
        <v>45125</v>
      </c>
      <c r="H16" s="30">
        <v>45490</v>
      </c>
      <c r="I16" s="40">
        <v>1573792.5</v>
      </c>
      <c r="J16" s="40">
        <v>125903.4</v>
      </c>
      <c r="K16" s="43" t="s">
        <v>35</v>
      </c>
      <c r="L16" s="41" t="s">
        <v>35</v>
      </c>
      <c r="M16" s="40">
        <v>113313.06</v>
      </c>
      <c r="N16" s="40">
        <v>12590.34</v>
      </c>
      <c r="O16" s="42" t="s">
        <v>63</v>
      </c>
      <c r="P16" s="6">
        <v>9</v>
      </c>
      <c r="Q16" s="6" t="s">
        <v>64</v>
      </c>
      <c r="S16" s="50">
        <f t="shared" si="0"/>
        <v>0.9</v>
      </c>
    </row>
    <row r="17" s="3" customFormat="1" ht="40" customHeight="1" spans="1:19">
      <c r="A17" s="25">
        <v>11</v>
      </c>
      <c r="B17" s="26" t="s">
        <v>401</v>
      </c>
      <c r="C17" s="27" t="s">
        <v>9</v>
      </c>
      <c r="D17" s="28">
        <v>1413760</v>
      </c>
      <c r="E17" s="29" t="s">
        <v>47</v>
      </c>
      <c r="F17" s="27" t="s">
        <v>321</v>
      </c>
      <c r="G17" s="30">
        <v>45125</v>
      </c>
      <c r="H17" s="30">
        <v>45490</v>
      </c>
      <c r="I17" s="40">
        <v>2474080</v>
      </c>
      <c r="J17" s="40">
        <v>197926.4</v>
      </c>
      <c r="K17" s="44" t="s">
        <v>35</v>
      </c>
      <c r="L17" s="41" t="s">
        <v>35</v>
      </c>
      <c r="M17" s="40">
        <v>178133.76</v>
      </c>
      <c r="N17" s="40">
        <v>19792.64</v>
      </c>
      <c r="O17" s="42" t="s">
        <v>66</v>
      </c>
      <c r="P17" s="6">
        <v>16</v>
      </c>
      <c r="Q17" s="6" t="s">
        <v>67</v>
      </c>
      <c r="S17" s="50">
        <f t="shared" si="0"/>
        <v>0.9</v>
      </c>
    </row>
    <row r="18" s="3" customFormat="1" ht="40" customHeight="1" spans="1:19">
      <c r="A18" s="25">
        <v>12</v>
      </c>
      <c r="B18" s="26" t="s">
        <v>382</v>
      </c>
      <c r="C18" s="27" t="s">
        <v>2</v>
      </c>
      <c r="D18" s="28">
        <v>178</v>
      </c>
      <c r="E18" s="29" t="s">
        <v>33</v>
      </c>
      <c r="F18" s="27" t="s">
        <v>321</v>
      </c>
      <c r="G18" s="30">
        <v>45127</v>
      </c>
      <c r="H18" s="30">
        <v>45492</v>
      </c>
      <c r="I18" s="40">
        <v>890000</v>
      </c>
      <c r="J18" s="40">
        <v>71200</v>
      </c>
      <c r="K18" s="45" t="s">
        <v>35</v>
      </c>
      <c r="L18" s="41" t="s">
        <v>35</v>
      </c>
      <c r="M18" s="46">
        <v>64080</v>
      </c>
      <c r="N18" s="40">
        <v>7120</v>
      </c>
      <c r="O18" s="42" t="s">
        <v>41</v>
      </c>
      <c r="P18" s="6">
        <v>1</v>
      </c>
      <c r="Q18" s="6" t="s">
        <v>69</v>
      </c>
      <c r="S18" s="50">
        <f t="shared" si="0"/>
        <v>0.9</v>
      </c>
    </row>
    <row r="19" s="3" customFormat="1" ht="40" customHeight="1" spans="1:19">
      <c r="A19" s="25">
        <v>13</v>
      </c>
      <c r="B19" s="26" t="s">
        <v>383</v>
      </c>
      <c r="C19" s="27" t="s">
        <v>2</v>
      </c>
      <c r="D19" s="28">
        <v>233</v>
      </c>
      <c r="E19" s="29" t="s">
        <v>33</v>
      </c>
      <c r="F19" s="27" t="s">
        <v>321</v>
      </c>
      <c r="G19" s="30">
        <v>45127</v>
      </c>
      <c r="H19" s="30">
        <v>45492</v>
      </c>
      <c r="I19" s="40">
        <v>1165000</v>
      </c>
      <c r="J19" s="40">
        <v>93200</v>
      </c>
      <c r="K19" s="45" t="s">
        <v>35</v>
      </c>
      <c r="L19" s="41" t="s">
        <v>35</v>
      </c>
      <c r="M19" s="46">
        <v>83880</v>
      </c>
      <c r="N19" s="40">
        <v>9320</v>
      </c>
      <c r="O19" s="42" t="s">
        <v>41</v>
      </c>
      <c r="P19" s="6">
        <v>7</v>
      </c>
      <c r="Q19" s="6" t="s">
        <v>71</v>
      </c>
      <c r="S19" s="50">
        <f t="shared" si="0"/>
        <v>0.9</v>
      </c>
    </row>
    <row r="20" s="3" customFormat="1" ht="40" customHeight="1" spans="1:19">
      <c r="A20" s="25">
        <v>14</v>
      </c>
      <c r="B20" s="26" t="s">
        <v>410</v>
      </c>
      <c r="C20" s="27" t="s">
        <v>8</v>
      </c>
      <c r="D20" s="28">
        <v>24000</v>
      </c>
      <c r="E20" s="29" t="s">
        <v>47</v>
      </c>
      <c r="F20" s="27" t="s">
        <v>321</v>
      </c>
      <c r="G20" s="30">
        <v>45127</v>
      </c>
      <c r="H20" s="30">
        <v>45492</v>
      </c>
      <c r="I20" s="40">
        <v>42000</v>
      </c>
      <c r="J20" s="40">
        <v>1680</v>
      </c>
      <c r="K20" s="45" t="s">
        <v>35</v>
      </c>
      <c r="L20" s="41" t="s">
        <v>35</v>
      </c>
      <c r="M20" s="46">
        <v>1512</v>
      </c>
      <c r="N20" s="40">
        <v>168</v>
      </c>
      <c r="O20" s="42" t="s">
        <v>73</v>
      </c>
      <c r="P20" s="6">
        <v>1</v>
      </c>
      <c r="Q20" s="6" t="s">
        <v>74</v>
      </c>
      <c r="S20" s="50">
        <f t="shared" si="0"/>
        <v>0.9</v>
      </c>
    </row>
    <row r="21" s="3" customFormat="1" ht="40" customHeight="1" spans="1:19">
      <c r="A21" s="25">
        <v>15</v>
      </c>
      <c r="B21" s="26" t="s">
        <v>411</v>
      </c>
      <c r="C21" s="27" t="s">
        <v>8</v>
      </c>
      <c r="D21" s="28">
        <v>812500</v>
      </c>
      <c r="E21" s="29" t="s">
        <v>47</v>
      </c>
      <c r="F21" s="27" t="s">
        <v>321</v>
      </c>
      <c r="G21" s="30">
        <v>45127</v>
      </c>
      <c r="H21" s="30">
        <v>45492</v>
      </c>
      <c r="I21" s="40">
        <v>1421875</v>
      </c>
      <c r="J21" s="40">
        <v>56875</v>
      </c>
      <c r="K21" s="45" t="s">
        <v>35</v>
      </c>
      <c r="L21" s="41" t="s">
        <v>35</v>
      </c>
      <c r="M21" s="46">
        <v>51187.5</v>
      </c>
      <c r="N21" s="40">
        <v>5687.5</v>
      </c>
      <c r="O21" s="42" t="s">
        <v>76</v>
      </c>
      <c r="P21" s="6">
        <v>5</v>
      </c>
      <c r="Q21" s="6" t="s">
        <v>77</v>
      </c>
      <c r="S21" s="50">
        <f t="shared" si="0"/>
        <v>0.9</v>
      </c>
    </row>
    <row r="22" s="3" customFormat="1" ht="40" customHeight="1" spans="1:19">
      <c r="A22" s="25">
        <v>16</v>
      </c>
      <c r="B22" s="26" t="s">
        <v>402</v>
      </c>
      <c r="C22" s="27" t="s">
        <v>9</v>
      </c>
      <c r="D22" s="28">
        <v>203040</v>
      </c>
      <c r="E22" s="29" t="s">
        <v>47</v>
      </c>
      <c r="F22" s="27" t="s">
        <v>321</v>
      </c>
      <c r="G22" s="30">
        <v>45128</v>
      </c>
      <c r="H22" s="30">
        <v>45493</v>
      </c>
      <c r="I22" s="40">
        <v>355320</v>
      </c>
      <c r="J22" s="40">
        <v>28425.6</v>
      </c>
      <c r="K22" s="45" t="s">
        <v>35</v>
      </c>
      <c r="L22" s="41" t="s">
        <v>35</v>
      </c>
      <c r="M22" s="46">
        <v>25583.04</v>
      </c>
      <c r="N22" s="40">
        <v>2842.56</v>
      </c>
      <c r="O22" s="42" t="s">
        <v>79</v>
      </c>
      <c r="P22" s="6">
        <v>4</v>
      </c>
      <c r="Q22" s="51" t="s">
        <v>80</v>
      </c>
      <c r="S22" s="50">
        <f t="shared" si="0"/>
        <v>0.9</v>
      </c>
    </row>
    <row r="23" s="3" customFormat="1" ht="40" customHeight="1" spans="1:19">
      <c r="A23" s="25">
        <v>17</v>
      </c>
      <c r="B23" s="26" t="s">
        <v>403</v>
      </c>
      <c r="C23" s="27" t="s">
        <v>9</v>
      </c>
      <c r="D23" s="28">
        <v>98000</v>
      </c>
      <c r="E23" s="29" t="s">
        <v>47</v>
      </c>
      <c r="F23" s="27" t="s">
        <v>321</v>
      </c>
      <c r="G23" s="30">
        <v>45128</v>
      </c>
      <c r="H23" s="30">
        <v>45493</v>
      </c>
      <c r="I23" s="40">
        <v>171500</v>
      </c>
      <c r="J23" s="40">
        <v>13720</v>
      </c>
      <c r="K23" s="45" t="s">
        <v>35</v>
      </c>
      <c r="L23" s="41" t="s">
        <v>35</v>
      </c>
      <c r="M23" s="46">
        <v>12348</v>
      </c>
      <c r="N23" s="40">
        <v>1372</v>
      </c>
      <c r="O23" s="42" t="s">
        <v>82</v>
      </c>
      <c r="P23" s="6">
        <v>2</v>
      </c>
      <c r="Q23" s="6" t="s">
        <v>83</v>
      </c>
      <c r="S23" s="50">
        <f t="shared" si="0"/>
        <v>0.9</v>
      </c>
    </row>
    <row r="24" s="3" customFormat="1" ht="40" customHeight="1" spans="1:19">
      <c r="A24" s="25">
        <v>18</v>
      </c>
      <c r="B24" s="26" t="s">
        <v>412</v>
      </c>
      <c r="C24" s="27" t="s">
        <v>8</v>
      </c>
      <c r="D24" s="28">
        <v>300000</v>
      </c>
      <c r="E24" s="29" t="s">
        <v>47</v>
      </c>
      <c r="F24" s="27" t="s">
        <v>321</v>
      </c>
      <c r="G24" s="30">
        <v>45139</v>
      </c>
      <c r="H24" s="30">
        <v>45504</v>
      </c>
      <c r="I24" s="40">
        <v>525000</v>
      </c>
      <c r="J24" s="40">
        <v>21000</v>
      </c>
      <c r="K24" s="45" t="s">
        <v>35</v>
      </c>
      <c r="L24" s="41" t="s">
        <v>35</v>
      </c>
      <c r="M24" s="46">
        <v>18900</v>
      </c>
      <c r="N24" s="40">
        <v>2100</v>
      </c>
      <c r="O24" s="42" t="s">
        <v>85</v>
      </c>
      <c r="P24" s="6">
        <v>1</v>
      </c>
      <c r="Q24" s="51" t="s">
        <v>86</v>
      </c>
      <c r="S24" s="50">
        <f t="shared" si="0"/>
        <v>0.9</v>
      </c>
    </row>
    <row r="25" s="3" customFormat="1" ht="40" customHeight="1" spans="1:19">
      <c r="A25" s="25">
        <v>19</v>
      </c>
      <c r="B25" s="26" t="s">
        <v>384</v>
      </c>
      <c r="C25" s="27" t="s">
        <v>2</v>
      </c>
      <c r="D25" s="28">
        <v>92.49</v>
      </c>
      <c r="E25" s="29" t="s">
        <v>33</v>
      </c>
      <c r="F25" s="27" t="s">
        <v>321</v>
      </c>
      <c r="G25" s="30">
        <v>45139</v>
      </c>
      <c r="H25" s="30">
        <v>45504</v>
      </c>
      <c r="I25" s="40">
        <v>462450</v>
      </c>
      <c r="J25" s="40">
        <v>36996</v>
      </c>
      <c r="K25" s="45" t="s">
        <v>35</v>
      </c>
      <c r="L25" s="41" t="s">
        <v>35</v>
      </c>
      <c r="M25" s="46">
        <v>33296.4</v>
      </c>
      <c r="N25" s="40">
        <v>3699.6</v>
      </c>
      <c r="O25" s="42" t="s">
        <v>41</v>
      </c>
      <c r="P25" s="6">
        <v>3</v>
      </c>
      <c r="Q25" s="6" t="s">
        <v>88</v>
      </c>
      <c r="S25" s="50">
        <f t="shared" si="0"/>
        <v>0.9</v>
      </c>
    </row>
    <row r="26" s="3" customFormat="1" ht="40" customHeight="1" spans="1:19">
      <c r="A26" s="25">
        <v>20</v>
      </c>
      <c r="B26" s="26" t="s">
        <v>385</v>
      </c>
      <c r="C26" s="27" t="s">
        <v>2</v>
      </c>
      <c r="D26" s="28">
        <v>31.7</v>
      </c>
      <c r="E26" s="29" t="s">
        <v>33</v>
      </c>
      <c r="F26" s="27" t="s">
        <v>321</v>
      </c>
      <c r="G26" s="30">
        <v>45141</v>
      </c>
      <c r="H26" s="30">
        <v>45506</v>
      </c>
      <c r="I26" s="40">
        <v>158500</v>
      </c>
      <c r="J26" s="40">
        <v>12680</v>
      </c>
      <c r="K26" s="45" t="s">
        <v>35</v>
      </c>
      <c r="L26" s="41" t="s">
        <v>35</v>
      </c>
      <c r="M26" s="46">
        <v>11412</v>
      </c>
      <c r="N26" s="40">
        <v>1268</v>
      </c>
      <c r="O26" s="42" t="s">
        <v>41</v>
      </c>
      <c r="P26" s="6">
        <v>1</v>
      </c>
      <c r="Q26" s="6" t="s">
        <v>90</v>
      </c>
      <c r="S26" s="50">
        <f t="shared" si="0"/>
        <v>0.9</v>
      </c>
    </row>
    <row r="27" s="3" customFormat="1" ht="40" customHeight="1" spans="1:19">
      <c r="A27" s="25">
        <v>21</v>
      </c>
      <c r="B27" s="26" t="s">
        <v>413</v>
      </c>
      <c r="C27" s="27" t="s">
        <v>8</v>
      </c>
      <c r="D27" s="28">
        <v>507300</v>
      </c>
      <c r="E27" s="29" t="s">
        <v>47</v>
      </c>
      <c r="F27" s="27" t="s">
        <v>321</v>
      </c>
      <c r="G27" s="30">
        <v>45141</v>
      </c>
      <c r="H27" s="30">
        <v>45506</v>
      </c>
      <c r="I27" s="40">
        <v>887775</v>
      </c>
      <c r="J27" s="40">
        <v>35511</v>
      </c>
      <c r="K27" s="45" t="s">
        <v>35</v>
      </c>
      <c r="L27" s="41" t="s">
        <v>35</v>
      </c>
      <c r="M27" s="46">
        <v>31959.9</v>
      </c>
      <c r="N27" s="40">
        <v>3551.1</v>
      </c>
      <c r="O27" s="42" t="s">
        <v>92</v>
      </c>
      <c r="P27" s="6">
        <v>3</v>
      </c>
      <c r="Q27" s="6" t="s">
        <v>93</v>
      </c>
      <c r="S27" s="50">
        <f t="shared" si="0"/>
        <v>0.9</v>
      </c>
    </row>
    <row r="28" s="3" customFormat="1" ht="40" customHeight="1" spans="1:19">
      <c r="A28" s="25">
        <v>22</v>
      </c>
      <c r="B28" s="26" t="s">
        <v>386</v>
      </c>
      <c r="C28" s="27" t="s">
        <v>2</v>
      </c>
      <c r="D28" s="28">
        <v>125.2</v>
      </c>
      <c r="E28" s="29" t="s">
        <v>33</v>
      </c>
      <c r="F28" s="27" t="s">
        <v>321</v>
      </c>
      <c r="G28" s="30">
        <v>45143</v>
      </c>
      <c r="H28" s="30">
        <v>45508</v>
      </c>
      <c r="I28" s="40">
        <v>626000</v>
      </c>
      <c r="J28" s="40">
        <v>50080</v>
      </c>
      <c r="K28" s="45" t="s">
        <v>35</v>
      </c>
      <c r="L28" s="41" t="s">
        <v>35</v>
      </c>
      <c r="M28" s="46">
        <v>45072</v>
      </c>
      <c r="N28" s="40">
        <v>5008</v>
      </c>
      <c r="O28" s="42" t="s">
        <v>41</v>
      </c>
      <c r="P28" s="6">
        <v>3</v>
      </c>
      <c r="Q28" s="6" t="s">
        <v>95</v>
      </c>
      <c r="S28" s="50">
        <f t="shared" si="0"/>
        <v>0.9</v>
      </c>
    </row>
    <row r="29" s="3" customFormat="1" ht="40" customHeight="1" spans="1:19">
      <c r="A29" s="25">
        <v>23</v>
      </c>
      <c r="B29" s="26" t="s">
        <v>404</v>
      </c>
      <c r="C29" s="27" t="s">
        <v>9</v>
      </c>
      <c r="D29" s="28">
        <v>59200</v>
      </c>
      <c r="E29" s="29" t="s">
        <v>47</v>
      </c>
      <c r="F29" s="27" t="s">
        <v>321</v>
      </c>
      <c r="G29" s="30">
        <v>45143</v>
      </c>
      <c r="H29" s="30">
        <v>45508</v>
      </c>
      <c r="I29" s="40">
        <v>103600</v>
      </c>
      <c r="J29" s="40">
        <v>8288</v>
      </c>
      <c r="K29" s="45" t="s">
        <v>35</v>
      </c>
      <c r="L29" s="41" t="s">
        <v>35</v>
      </c>
      <c r="M29" s="46">
        <v>7459.2</v>
      </c>
      <c r="N29" s="40">
        <v>828.8</v>
      </c>
      <c r="O29" s="42" t="s">
        <v>97</v>
      </c>
      <c r="P29" s="6">
        <v>1</v>
      </c>
      <c r="Q29" s="6" t="s">
        <v>98</v>
      </c>
      <c r="S29" s="50">
        <f t="shared" si="0"/>
        <v>0.9</v>
      </c>
    </row>
    <row r="30" s="3" customFormat="1" ht="40" customHeight="1" spans="1:19">
      <c r="A30" s="25">
        <v>24</v>
      </c>
      <c r="B30" s="26" t="s">
        <v>405</v>
      </c>
      <c r="C30" s="27" t="s">
        <v>9</v>
      </c>
      <c r="D30" s="28">
        <v>18400</v>
      </c>
      <c r="E30" s="29" t="s">
        <v>47</v>
      </c>
      <c r="F30" s="27" t="s">
        <v>321</v>
      </c>
      <c r="G30" s="30">
        <v>45170</v>
      </c>
      <c r="H30" s="30">
        <v>45535</v>
      </c>
      <c r="I30" s="40">
        <v>32200</v>
      </c>
      <c r="J30" s="40">
        <v>2576</v>
      </c>
      <c r="K30" s="47" t="s">
        <v>35</v>
      </c>
      <c r="L30" s="41" t="s">
        <v>35</v>
      </c>
      <c r="M30" s="46">
        <v>2318.4</v>
      </c>
      <c r="N30" s="40">
        <v>257.6</v>
      </c>
      <c r="O30" s="42" t="s">
        <v>100</v>
      </c>
      <c r="P30" s="6">
        <v>1</v>
      </c>
      <c r="Q30" s="6" t="s">
        <v>101</v>
      </c>
      <c r="S30" s="50">
        <f t="shared" si="0"/>
        <v>0.9</v>
      </c>
    </row>
    <row r="31" s="3" customFormat="1" ht="40" customHeight="1" spans="1:19">
      <c r="A31" s="25">
        <v>25</v>
      </c>
      <c r="B31" s="26" t="s">
        <v>387</v>
      </c>
      <c r="C31" s="27" t="s">
        <v>2</v>
      </c>
      <c r="D31" s="28">
        <v>102.98</v>
      </c>
      <c r="E31" s="29" t="s">
        <v>33</v>
      </c>
      <c r="F31" s="27" t="s">
        <v>321</v>
      </c>
      <c r="G31" s="30">
        <v>45170</v>
      </c>
      <c r="H31" s="30">
        <v>45535</v>
      </c>
      <c r="I31" s="40">
        <v>514900</v>
      </c>
      <c r="J31" s="40">
        <v>41192</v>
      </c>
      <c r="K31" s="47" t="s">
        <v>35</v>
      </c>
      <c r="L31" s="41" t="s">
        <v>35</v>
      </c>
      <c r="M31" s="46">
        <v>37072.8</v>
      </c>
      <c r="N31" s="40">
        <v>4119.2</v>
      </c>
      <c r="O31" s="42" t="s">
        <v>41</v>
      </c>
      <c r="P31" s="6">
        <v>42</v>
      </c>
      <c r="Q31" s="6" t="s">
        <v>103</v>
      </c>
      <c r="S31" s="50">
        <f t="shared" si="0"/>
        <v>0.9</v>
      </c>
    </row>
    <row r="32" s="3" customFormat="1" ht="40" customHeight="1" spans="1:19">
      <c r="A32" s="25">
        <v>26</v>
      </c>
      <c r="B32" s="26" t="s">
        <v>437</v>
      </c>
      <c r="C32" s="27" t="s">
        <v>3</v>
      </c>
      <c r="D32" s="28">
        <v>221.85</v>
      </c>
      <c r="E32" s="29" t="s">
        <v>33</v>
      </c>
      <c r="F32" s="27" t="s">
        <v>321</v>
      </c>
      <c r="G32" s="30">
        <v>45121</v>
      </c>
      <c r="H32" s="30">
        <v>45486</v>
      </c>
      <c r="I32" s="40">
        <v>1442025</v>
      </c>
      <c r="J32" s="40">
        <v>122572.14</v>
      </c>
      <c r="K32" s="41" t="s">
        <v>35</v>
      </c>
      <c r="L32" s="41" t="s">
        <v>35</v>
      </c>
      <c r="M32" s="46">
        <v>110314.93</v>
      </c>
      <c r="N32" s="40">
        <v>12257.21</v>
      </c>
      <c r="O32" s="42"/>
      <c r="P32" s="6">
        <v>54</v>
      </c>
      <c r="Q32" s="6" t="s">
        <v>106</v>
      </c>
      <c r="S32" s="50">
        <f t="shared" si="0"/>
        <v>0.900000032633843</v>
      </c>
    </row>
    <row r="33" s="3" customFormat="1" ht="40" customHeight="1" spans="1:19">
      <c r="A33" s="25">
        <v>27</v>
      </c>
      <c r="B33" s="26" t="s">
        <v>439</v>
      </c>
      <c r="C33" s="27" t="s">
        <v>3</v>
      </c>
      <c r="D33" s="28">
        <v>50</v>
      </c>
      <c r="E33" s="29" t="s">
        <v>33</v>
      </c>
      <c r="F33" s="27" t="s">
        <v>321</v>
      </c>
      <c r="G33" s="30">
        <v>45122</v>
      </c>
      <c r="H33" s="30">
        <v>45487</v>
      </c>
      <c r="I33" s="40">
        <v>325000</v>
      </c>
      <c r="J33" s="40">
        <v>27625</v>
      </c>
      <c r="K33" s="41" t="s">
        <v>35</v>
      </c>
      <c r="L33" s="41" t="s">
        <v>35</v>
      </c>
      <c r="M33" s="46">
        <v>24862.5</v>
      </c>
      <c r="N33" s="40">
        <v>2762.5</v>
      </c>
      <c r="O33" s="42"/>
      <c r="P33" s="6">
        <v>1</v>
      </c>
      <c r="Q33" s="6" t="s">
        <v>108</v>
      </c>
      <c r="S33" s="50">
        <f t="shared" si="0"/>
        <v>0.9</v>
      </c>
    </row>
    <row r="34" s="3" customFormat="1" ht="40" customHeight="1" spans="1:19">
      <c r="A34" s="25">
        <v>28</v>
      </c>
      <c r="B34" s="26" t="s">
        <v>440</v>
      </c>
      <c r="C34" s="27" t="s">
        <v>3</v>
      </c>
      <c r="D34" s="28">
        <v>539.3</v>
      </c>
      <c r="E34" s="29" t="s">
        <v>33</v>
      </c>
      <c r="F34" s="27" t="s">
        <v>321</v>
      </c>
      <c r="G34" s="30">
        <v>45122</v>
      </c>
      <c r="H34" s="30">
        <v>45487</v>
      </c>
      <c r="I34" s="40">
        <v>3505450</v>
      </c>
      <c r="J34" s="40">
        <v>297963.27</v>
      </c>
      <c r="K34" s="41" t="s">
        <v>35</v>
      </c>
      <c r="L34" s="41" t="s">
        <v>35</v>
      </c>
      <c r="M34" s="46">
        <v>268166.94</v>
      </c>
      <c r="N34" s="40">
        <v>29796.33</v>
      </c>
      <c r="O34" s="42"/>
      <c r="P34" s="6">
        <v>14</v>
      </c>
      <c r="Q34" s="6" t="s">
        <v>110</v>
      </c>
      <c r="S34" s="50">
        <f t="shared" si="0"/>
        <v>0.899999989931645</v>
      </c>
    </row>
    <row r="35" s="3" customFormat="1" ht="40" customHeight="1" spans="1:19">
      <c r="A35" s="25">
        <v>29</v>
      </c>
      <c r="B35" s="26" t="s">
        <v>441</v>
      </c>
      <c r="C35" s="27" t="s">
        <v>3</v>
      </c>
      <c r="D35" s="28">
        <v>90</v>
      </c>
      <c r="E35" s="29" t="s">
        <v>33</v>
      </c>
      <c r="F35" s="27" t="s">
        <v>321</v>
      </c>
      <c r="G35" s="30">
        <v>45122</v>
      </c>
      <c r="H35" s="30">
        <v>45487</v>
      </c>
      <c r="I35" s="40">
        <v>585000</v>
      </c>
      <c r="J35" s="40">
        <v>49725</v>
      </c>
      <c r="K35" s="41" t="s">
        <v>35</v>
      </c>
      <c r="L35" s="41" t="s">
        <v>35</v>
      </c>
      <c r="M35" s="46">
        <v>44752.5</v>
      </c>
      <c r="N35" s="40">
        <v>4972.5</v>
      </c>
      <c r="O35" s="42"/>
      <c r="P35" s="6">
        <v>1</v>
      </c>
      <c r="Q35" s="6" t="s">
        <v>112</v>
      </c>
      <c r="S35" s="50">
        <f t="shared" si="0"/>
        <v>0.9</v>
      </c>
    </row>
    <row r="36" s="3" customFormat="1" ht="40" customHeight="1" spans="1:19">
      <c r="A36" s="25">
        <v>30</v>
      </c>
      <c r="B36" s="26" t="s">
        <v>442</v>
      </c>
      <c r="C36" s="27" t="s">
        <v>3</v>
      </c>
      <c r="D36" s="28">
        <v>209.5</v>
      </c>
      <c r="E36" s="29" t="s">
        <v>33</v>
      </c>
      <c r="F36" s="27" t="s">
        <v>321</v>
      </c>
      <c r="G36" s="30">
        <v>45122</v>
      </c>
      <c r="H36" s="30">
        <v>45487</v>
      </c>
      <c r="I36" s="40">
        <v>1361750</v>
      </c>
      <c r="J36" s="40">
        <v>115748.75</v>
      </c>
      <c r="K36" s="41" t="s">
        <v>35</v>
      </c>
      <c r="L36" s="41" t="s">
        <v>35</v>
      </c>
      <c r="M36" s="46">
        <v>104173.88</v>
      </c>
      <c r="N36" s="40">
        <v>11574.87</v>
      </c>
      <c r="O36" s="42"/>
      <c r="P36" s="6">
        <v>34</v>
      </c>
      <c r="Q36" s="6" t="s">
        <v>114</v>
      </c>
      <c r="S36" s="50">
        <f t="shared" si="0"/>
        <v>0.900000043197011</v>
      </c>
    </row>
    <row r="37" s="3" customFormat="1" ht="40" customHeight="1" spans="1:19">
      <c r="A37" s="25">
        <v>31</v>
      </c>
      <c r="B37" s="26" t="s">
        <v>443</v>
      </c>
      <c r="C37" s="27" t="s">
        <v>3</v>
      </c>
      <c r="D37" s="28">
        <v>268.39</v>
      </c>
      <c r="E37" s="29" t="s">
        <v>33</v>
      </c>
      <c r="F37" s="27" t="s">
        <v>321</v>
      </c>
      <c r="G37" s="30">
        <v>45122</v>
      </c>
      <c r="H37" s="30">
        <v>45487</v>
      </c>
      <c r="I37" s="40">
        <v>1744535</v>
      </c>
      <c r="J37" s="40">
        <v>148285.48</v>
      </c>
      <c r="K37" s="41" t="s">
        <v>35</v>
      </c>
      <c r="L37" s="41" t="s">
        <v>35</v>
      </c>
      <c r="M37" s="46">
        <v>133456.93</v>
      </c>
      <c r="N37" s="40">
        <v>14828.55</v>
      </c>
      <c r="O37" s="42"/>
      <c r="P37" s="6">
        <v>29</v>
      </c>
      <c r="Q37" s="6" t="s">
        <v>116</v>
      </c>
      <c r="S37" s="50">
        <f t="shared" si="0"/>
        <v>0.899999986512503</v>
      </c>
    </row>
    <row r="38" s="3" customFormat="1" ht="40" customHeight="1" spans="1:19">
      <c r="A38" s="25">
        <v>32</v>
      </c>
      <c r="B38" s="26" t="s">
        <v>444</v>
      </c>
      <c r="C38" s="27" t="s">
        <v>3</v>
      </c>
      <c r="D38" s="28">
        <v>23.5</v>
      </c>
      <c r="E38" s="29" t="s">
        <v>33</v>
      </c>
      <c r="F38" s="27" t="s">
        <v>321</v>
      </c>
      <c r="G38" s="30">
        <v>45125</v>
      </c>
      <c r="H38" s="30">
        <v>45490</v>
      </c>
      <c r="I38" s="40">
        <v>152750</v>
      </c>
      <c r="J38" s="40">
        <v>12983.75</v>
      </c>
      <c r="K38" s="41" t="s">
        <v>35</v>
      </c>
      <c r="L38" s="41" t="s">
        <v>35</v>
      </c>
      <c r="M38" s="46">
        <v>11685.38</v>
      </c>
      <c r="N38" s="40">
        <v>1298.37</v>
      </c>
      <c r="O38" s="42"/>
      <c r="P38" s="6">
        <v>14</v>
      </c>
      <c r="Q38" s="6" t="s">
        <v>118</v>
      </c>
      <c r="S38" s="50">
        <f t="shared" si="0"/>
        <v>0.900000385096756</v>
      </c>
    </row>
    <row r="39" s="3" customFormat="1" ht="40" customHeight="1" spans="1:19">
      <c r="A39" s="25">
        <v>33</v>
      </c>
      <c r="B39" s="26" t="s">
        <v>445</v>
      </c>
      <c r="C39" s="27" t="s">
        <v>3</v>
      </c>
      <c r="D39" s="28">
        <v>42.5</v>
      </c>
      <c r="E39" s="29" t="s">
        <v>33</v>
      </c>
      <c r="F39" s="27" t="s">
        <v>321</v>
      </c>
      <c r="G39" s="30">
        <v>45125</v>
      </c>
      <c r="H39" s="30">
        <v>45490</v>
      </c>
      <c r="I39" s="40">
        <v>276250</v>
      </c>
      <c r="J39" s="40">
        <v>23481.26</v>
      </c>
      <c r="K39" s="41" t="s">
        <v>35</v>
      </c>
      <c r="L39" s="41" t="s">
        <v>35</v>
      </c>
      <c r="M39" s="46">
        <v>21133.13</v>
      </c>
      <c r="N39" s="40">
        <v>2348.13</v>
      </c>
      <c r="O39" s="42"/>
      <c r="P39" s="6">
        <v>18</v>
      </c>
      <c r="Q39" s="6" t="s">
        <v>120</v>
      </c>
      <c r="S39" s="50">
        <f t="shared" si="0"/>
        <v>0.89999982965139</v>
      </c>
    </row>
    <row r="40" s="3" customFormat="1" ht="40" customHeight="1" spans="1:19">
      <c r="A40" s="25">
        <v>34</v>
      </c>
      <c r="B40" s="26" t="s">
        <v>446</v>
      </c>
      <c r="C40" s="27" t="s">
        <v>3</v>
      </c>
      <c r="D40" s="28">
        <v>208.47</v>
      </c>
      <c r="E40" s="29" t="s">
        <v>33</v>
      </c>
      <c r="F40" s="27" t="s">
        <v>321</v>
      </c>
      <c r="G40" s="30">
        <v>45125</v>
      </c>
      <c r="H40" s="30">
        <v>45490</v>
      </c>
      <c r="I40" s="40">
        <v>1355055</v>
      </c>
      <c r="J40" s="40">
        <v>115179.93</v>
      </c>
      <c r="K40" s="41" t="s">
        <v>35</v>
      </c>
      <c r="L40" s="41" t="s">
        <v>35</v>
      </c>
      <c r="M40" s="46">
        <v>103661.94</v>
      </c>
      <c r="N40" s="40">
        <v>11517.99</v>
      </c>
      <c r="O40" s="42"/>
      <c r="P40" s="6">
        <v>185</v>
      </c>
      <c r="Q40" s="6" t="s">
        <v>122</v>
      </c>
      <c r="S40" s="50">
        <f t="shared" si="0"/>
        <v>0.900000026046204</v>
      </c>
    </row>
    <row r="41" s="3" customFormat="1" ht="40" customHeight="1" spans="1:19">
      <c r="A41" s="25">
        <v>35</v>
      </c>
      <c r="B41" s="26" t="s">
        <v>447</v>
      </c>
      <c r="C41" s="27" t="s">
        <v>3</v>
      </c>
      <c r="D41" s="28">
        <v>33.02</v>
      </c>
      <c r="E41" s="29" t="s">
        <v>33</v>
      </c>
      <c r="F41" s="27" t="s">
        <v>321</v>
      </c>
      <c r="G41" s="30">
        <v>45139</v>
      </c>
      <c r="H41" s="30">
        <v>45504</v>
      </c>
      <c r="I41" s="40">
        <v>214630</v>
      </c>
      <c r="J41" s="40">
        <v>18243.69</v>
      </c>
      <c r="K41" s="41" t="s">
        <v>35</v>
      </c>
      <c r="L41" s="41" t="s">
        <v>35</v>
      </c>
      <c r="M41" s="46">
        <v>16419.32</v>
      </c>
      <c r="N41" s="40">
        <v>1824.37</v>
      </c>
      <c r="O41" s="42"/>
      <c r="P41" s="6">
        <v>47</v>
      </c>
      <c r="Q41" s="6" t="s">
        <v>124</v>
      </c>
      <c r="S41" s="50">
        <f t="shared" si="0"/>
        <v>0.899999945186528</v>
      </c>
    </row>
    <row r="42" s="4" customFormat="1" ht="55" customHeight="1" spans="1:19">
      <c r="A42" s="25">
        <v>36</v>
      </c>
      <c r="B42" s="26" t="s">
        <v>329</v>
      </c>
      <c r="C42" s="27" t="s">
        <v>1</v>
      </c>
      <c r="D42" s="28">
        <v>281</v>
      </c>
      <c r="E42" s="29" t="s">
        <v>33</v>
      </c>
      <c r="F42" s="27" t="s">
        <v>321</v>
      </c>
      <c r="G42" s="30">
        <v>45017</v>
      </c>
      <c r="H42" s="30">
        <v>45382</v>
      </c>
      <c r="I42" s="40">
        <v>2248000</v>
      </c>
      <c r="J42" s="40">
        <v>107904</v>
      </c>
      <c r="K42" s="46">
        <v>0</v>
      </c>
      <c r="L42" s="41" t="s">
        <v>35</v>
      </c>
      <c r="M42" s="48">
        <v>30685.2</v>
      </c>
      <c r="N42" s="40">
        <v>10790.4</v>
      </c>
      <c r="O42" s="42" t="s">
        <v>456</v>
      </c>
      <c r="P42" s="6">
        <v>23</v>
      </c>
      <c r="Q42" s="6" t="s">
        <v>457</v>
      </c>
      <c r="S42" s="50">
        <f t="shared" si="0"/>
        <v>0.284375</v>
      </c>
    </row>
    <row r="43" s="4" customFormat="1" ht="55" customHeight="1" spans="1:19">
      <c r="A43" s="25">
        <v>37</v>
      </c>
      <c r="B43" s="26" t="s">
        <v>331</v>
      </c>
      <c r="C43" s="27" t="s">
        <v>1</v>
      </c>
      <c r="D43" s="28">
        <v>1507.99</v>
      </c>
      <c r="E43" s="29" t="s">
        <v>33</v>
      </c>
      <c r="F43" s="27" t="s">
        <v>321</v>
      </c>
      <c r="G43" s="30">
        <v>45017</v>
      </c>
      <c r="H43" s="30">
        <v>45382</v>
      </c>
      <c r="I43" s="40">
        <v>12063920</v>
      </c>
      <c r="J43" s="40">
        <v>579068.16</v>
      </c>
      <c r="K43" s="46">
        <v>0</v>
      </c>
      <c r="L43" s="41" t="s">
        <v>35</v>
      </c>
      <c r="M43" s="48">
        <v>164672.51</v>
      </c>
      <c r="N43" s="40">
        <v>57906.8100000001</v>
      </c>
      <c r="O43" s="42" t="s">
        <v>456</v>
      </c>
      <c r="P43" s="6">
        <v>202</v>
      </c>
      <c r="Q43" s="6" t="s">
        <v>458</v>
      </c>
      <c r="S43" s="50">
        <f t="shared" si="0"/>
        <v>0.284375003453825</v>
      </c>
    </row>
    <row r="44" s="4" customFormat="1" ht="55" customHeight="1" spans="1:19">
      <c r="A44" s="25">
        <v>38</v>
      </c>
      <c r="B44" s="26" t="s">
        <v>332</v>
      </c>
      <c r="C44" s="27" t="s">
        <v>1</v>
      </c>
      <c r="D44" s="28">
        <v>152.6</v>
      </c>
      <c r="E44" s="29" t="s">
        <v>33</v>
      </c>
      <c r="F44" s="27" t="s">
        <v>321</v>
      </c>
      <c r="G44" s="30">
        <v>45017</v>
      </c>
      <c r="H44" s="30">
        <v>45382</v>
      </c>
      <c r="I44" s="40">
        <v>1220800</v>
      </c>
      <c r="J44" s="40">
        <v>58598.4</v>
      </c>
      <c r="K44" s="46">
        <v>0</v>
      </c>
      <c r="L44" s="41" t="s">
        <v>35</v>
      </c>
      <c r="M44" s="48">
        <v>16663.92</v>
      </c>
      <c r="N44" s="40">
        <v>5859.84000000001</v>
      </c>
      <c r="O44" s="42" t="s">
        <v>456</v>
      </c>
      <c r="P44" s="6">
        <v>7</v>
      </c>
      <c r="Q44" s="6" t="s">
        <v>459</v>
      </c>
      <c r="S44" s="50">
        <f t="shared" si="0"/>
        <v>0.284375</v>
      </c>
    </row>
    <row r="45" s="4" customFormat="1" ht="55" customHeight="1" spans="1:19">
      <c r="A45" s="25">
        <v>39</v>
      </c>
      <c r="B45" s="26" t="s">
        <v>333</v>
      </c>
      <c r="C45" s="27" t="s">
        <v>1</v>
      </c>
      <c r="D45" s="28">
        <v>130.3</v>
      </c>
      <c r="E45" s="29" t="s">
        <v>33</v>
      </c>
      <c r="F45" s="27" t="s">
        <v>321</v>
      </c>
      <c r="G45" s="30">
        <v>45017</v>
      </c>
      <c r="H45" s="30">
        <v>45382</v>
      </c>
      <c r="I45" s="40">
        <v>1042400</v>
      </c>
      <c r="J45" s="40">
        <v>50035.2</v>
      </c>
      <c r="K45" s="46">
        <v>0</v>
      </c>
      <c r="L45" s="41" t="s">
        <v>35</v>
      </c>
      <c r="M45" s="48">
        <v>14228.76</v>
      </c>
      <c r="N45" s="40">
        <v>5003.52</v>
      </c>
      <c r="O45" s="42" t="s">
        <v>456</v>
      </c>
      <c r="P45" s="6">
        <v>6</v>
      </c>
      <c r="Q45" s="6" t="s">
        <v>460</v>
      </c>
      <c r="S45" s="50">
        <f t="shared" si="0"/>
        <v>0.284375</v>
      </c>
    </row>
    <row r="46" s="4" customFormat="1" ht="55" customHeight="1" spans="1:19">
      <c r="A46" s="25">
        <v>40</v>
      </c>
      <c r="B46" s="26" t="s">
        <v>334</v>
      </c>
      <c r="C46" s="27" t="s">
        <v>1</v>
      </c>
      <c r="D46" s="28">
        <v>1210.82</v>
      </c>
      <c r="E46" s="29" t="s">
        <v>33</v>
      </c>
      <c r="F46" s="27" t="s">
        <v>321</v>
      </c>
      <c r="G46" s="30">
        <v>45017</v>
      </c>
      <c r="H46" s="30">
        <v>45382</v>
      </c>
      <c r="I46" s="40">
        <v>9686560</v>
      </c>
      <c r="J46" s="40">
        <v>464954.88</v>
      </c>
      <c r="K46" s="46">
        <v>0</v>
      </c>
      <c r="L46" s="41" t="s">
        <v>35</v>
      </c>
      <c r="M46" s="48">
        <v>132221.55</v>
      </c>
      <c r="N46" s="40">
        <v>46495.49</v>
      </c>
      <c r="O46" s="42" t="s">
        <v>456</v>
      </c>
      <c r="P46" s="6">
        <v>247</v>
      </c>
      <c r="Q46" s="6" t="s">
        <v>461</v>
      </c>
      <c r="S46" s="50">
        <f t="shared" si="0"/>
        <v>0.284375012904478</v>
      </c>
    </row>
    <row r="47" s="4" customFormat="1" ht="55" customHeight="1" spans="1:19">
      <c r="A47" s="25">
        <v>41</v>
      </c>
      <c r="B47" s="26" t="s">
        <v>335</v>
      </c>
      <c r="C47" s="27" t="s">
        <v>1</v>
      </c>
      <c r="D47" s="28">
        <v>259.09</v>
      </c>
      <c r="E47" s="29" t="s">
        <v>33</v>
      </c>
      <c r="F47" s="27" t="s">
        <v>321</v>
      </c>
      <c r="G47" s="30">
        <v>45017</v>
      </c>
      <c r="H47" s="30">
        <v>45382</v>
      </c>
      <c r="I47" s="40">
        <v>2072720</v>
      </c>
      <c r="J47" s="40">
        <v>99490.56</v>
      </c>
      <c r="K47" s="46">
        <v>0</v>
      </c>
      <c r="L47" s="41" t="s">
        <v>35</v>
      </c>
      <c r="M47" s="48">
        <v>28292.63</v>
      </c>
      <c r="N47" s="40">
        <v>9949.05</v>
      </c>
      <c r="O47" s="42" t="s">
        <v>456</v>
      </c>
      <c r="P47" s="6">
        <v>12</v>
      </c>
      <c r="Q47" s="6" t="s">
        <v>462</v>
      </c>
      <c r="S47" s="50">
        <f t="shared" si="0"/>
        <v>0.28437502010241</v>
      </c>
    </row>
    <row r="48" s="4" customFormat="1" ht="55" customHeight="1" spans="1:19">
      <c r="A48" s="25">
        <v>42</v>
      </c>
      <c r="B48" s="26" t="s">
        <v>336</v>
      </c>
      <c r="C48" s="27" t="s">
        <v>1</v>
      </c>
      <c r="D48" s="28">
        <v>302.34</v>
      </c>
      <c r="E48" s="29" t="s">
        <v>33</v>
      </c>
      <c r="F48" s="27" t="s">
        <v>321</v>
      </c>
      <c r="G48" s="30">
        <v>45017</v>
      </c>
      <c r="H48" s="30">
        <v>45382</v>
      </c>
      <c r="I48" s="40">
        <v>2418720</v>
      </c>
      <c r="J48" s="40">
        <v>116098.56</v>
      </c>
      <c r="K48" s="46">
        <v>0</v>
      </c>
      <c r="L48" s="41" t="s">
        <v>35</v>
      </c>
      <c r="M48" s="48">
        <v>33015.53</v>
      </c>
      <c r="N48" s="40">
        <v>11609.85</v>
      </c>
      <c r="O48" s="42" t="s">
        <v>456</v>
      </c>
      <c r="P48" s="6">
        <v>12</v>
      </c>
      <c r="Q48" s="6" t="s">
        <v>463</v>
      </c>
      <c r="S48" s="50">
        <f t="shared" si="0"/>
        <v>0.284375017226743</v>
      </c>
    </row>
    <row r="49" s="3" customFormat="1" ht="55" customHeight="1" spans="1:19">
      <c r="A49" s="25">
        <v>43</v>
      </c>
      <c r="B49" s="26" t="s">
        <v>353</v>
      </c>
      <c r="C49" s="27" t="s">
        <v>1</v>
      </c>
      <c r="D49" s="28">
        <v>255.86</v>
      </c>
      <c r="E49" s="29" t="s">
        <v>33</v>
      </c>
      <c r="F49" s="27" t="s">
        <v>321</v>
      </c>
      <c r="G49" s="30">
        <v>45017</v>
      </c>
      <c r="H49" s="30">
        <v>45382</v>
      </c>
      <c r="I49" s="40">
        <v>2046880</v>
      </c>
      <c r="J49" s="40">
        <v>98250.24</v>
      </c>
      <c r="K49" s="46">
        <v>6447.67</v>
      </c>
      <c r="L49" s="41" t="s">
        <v>35</v>
      </c>
      <c r="M49" s="48">
        <v>81977.54</v>
      </c>
      <c r="N49" s="40">
        <v>9825.03</v>
      </c>
      <c r="O49" s="42" t="s">
        <v>456</v>
      </c>
      <c r="P49" s="6">
        <v>31</v>
      </c>
      <c r="Q49" s="6" t="s">
        <v>127</v>
      </c>
      <c r="S49" s="50">
        <f t="shared" si="0"/>
        <v>0.834374959287631</v>
      </c>
    </row>
    <row r="50" s="3" customFormat="1" ht="55" customHeight="1" spans="1:19">
      <c r="A50" s="25">
        <v>44</v>
      </c>
      <c r="B50" s="26" t="s">
        <v>355</v>
      </c>
      <c r="C50" s="27" t="s">
        <v>1</v>
      </c>
      <c r="D50" s="28">
        <v>12</v>
      </c>
      <c r="E50" s="29" t="s">
        <v>33</v>
      </c>
      <c r="F50" s="27" t="s">
        <v>321</v>
      </c>
      <c r="G50" s="30">
        <v>45017</v>
      </c>
      <c r="H50" s="30">
        <v>45382</v>
      </c>
      <c r="I50" s="40">
        <v>96000</v>
      </c>
      <c r="J50" s="40">
        <v>4608</v>
      </c>
      <c r="K50" s="46">
        <v>302.4</v>
      </c>
      <c r="L50" s="41" t="s">
        <v>35</v>
      </c>
      <c r="M50" s="48">
        <v>3844.8</v>
      </c>
      <c r="N50" s="40">
        <v>460.8</v>
      </c>
      <c r="O50" s="42" t="s">
        <v>456</v>
      </c>
      <c r="P50" s="6">
        <v>1</v>
      </c>
      <c r="Q50" s="6" t="s">
        <v>129</v>
      </c>
      <c r="S50" s="50">
        <f t="shared" si="0"/>
        <v>0.834375</v>
      </c>
    </row>
    <row r="51" s="3" customFormat="1" ht="55" customHeight="1" spans="1:19">
      <c r="A51" s="25">
        <v>45</v>
      </c>
      <c r="B51" s="26" t="s">
        <v>356</v>
      </c>
      <c r="C51" s="27" t="s">
        <v>1</v>
      </c>
      <c r="D51" s="28">
        <v>47</v>
      </c>
      <c r="E51" s="29" t="s">
        <v>33</v>
      </c>
      <c r="F51" s="27" t="s">
        <v>321</v>
      </c>
      <c r="G51" s="30">
        <v>45017</v>
      </c>
      <c r="H51" s="30">
        <v>45382</v>
      </c>
      <c r="I51" s="40">
        <v>376000</v>
      </c>
      <c r="J51" s="40">
        <v>18048</v>
      </c>
      <c r="K51" s="46">
        <v>1184.4</v>
      </c>
      <c r="L51" s="41" t="s">
        <v>35</v>
      </c>
      <c r="M51" s="48">
        <v>15058.8</v>
      </c>
      <c r="N51" s="40">
        <v>1804.8</v>
      </c>
      <c r="O51" s="42" t="s">
        <v>456</v>
      </c>
      <c r="P51" s="6">
        <v>4</v>
      </c>
      <c r="Q51" s="6" t="s">
        <v>131</v>
      </c>
      <c r="S51" s="50">
        <f t="shared" si="0"/>
        <v>0.834375</v>
      </c>
    </row>
    <row r="52" s="3" customFormat="1" ht="55" customHeight="1" spans="1:19">
      <c r="A52" s="25">
        <v>46</v>
      </c>
      <c r="B52" s="26" t="s">
        <v>357</v>
      </c>
      <c r="C52" s="27" t="s">
        <v>1</v>
      </c>
      <c r="D52" s="28">
        <v>59.5</v>
      </c>
      <c r="E52" s="29" t="s">
        <v>33</v>
      </c>
      <c r="F52" s="27" t="s">
        <v>321</v>
      </c>
      <c r="G52" s="30">
        <v>45017</v>
      </c>
      <c r="H52" s="30">
        <v>45382</v>
      </c>
      <c r="I52" s="40">
        <v>476000</v>
      </c>
      <c r="J52" s="40">
        <v>22848</v>
      </c>
      <c r="K52" s="46">
        <v>1499.4</v>
      </c>
      <c r="L52" s="41" t="s">
        <v>35</v>
      </c>
      <c r="M52" s="48">
        <v>19063.8</v>
      </c>
      <c r="N52" s="40">
        <v>2284.8</v>
      </c>
      <c r="O52" s="42" t="s">
        <v>456</v>
      </c>
      <c r="P52" s="6">
        <v>3</v>
      </c>
      <c r="Q52" s="6" t="s">
        <v>133</v>
      </c>
      <c r="S52" s="50">
        <f t="shared" si="0"/>
        <v>0.834375</v>
      </c>
    </row>
    <row r="53" s="3" customFormat="1" ht="55" customHeight="1" spans="1:19">
      <c r="A53" s="25">
        <v>47</v>
      </c>
      <c r="B53" s="26" t="s">
        <v>358</v>
      </c>
      <c r="C53" s="27" t="s">
        <v>1</v>
      </c>
      <c r="D53" s="28">
        <v>538</v>
      </c>
      <c r="E53" s="29" t="s">
        <v>33</v>
      </c>
      <c r="F53" s="27" t="s">
        <v>321</v>
      </c>
      <c r="G53" s="30">
        <v>45017</v>
      </c>
      <c r="H53" s="30">
        <v>45382</v>
      </c>
      <c r="I53" s="40">
        <v>4304000</v>
      </c>
      <c r="J53" s="40">
        <v>206592</v>
      </c>
      <c r="K53" s="46">
        <v>13557.6</v>
      </c>
      <c r="L53" s="41" t="s">
        <v>35</v>
      </c>
      <c r="M53" s="48">
        <v>172375.2</v>
      </c>
      <c r="N53" s="40">
        <v>20659.2</v>
      </c>
      <c r="O53" s="42" t="s">
        <v>456</v>
      </c>
      <c r="P53" s="6">
        <v>16</v>
      </c>
      <c r="Q53" s="6" t="s">
        <v>135</v>
      </c>
      <c r="S53" s="50">
        <f t="shared" si="0"/>
        <v>0.834375</v>
      </c>
    </row>
    <row r="54" s="3" customFormat="1" ht="55" customHeight="1" spans="1:19">
      <c r="A54" s="25">
        <v>48</v>
      </c>
      <c r="B54" s="26" t="s">
        <v>359</v>
      </c>
      <c r="C54" s="27" t="s">
        <v>1</v>
      </c>
      <c r="D54" s="28">
        <v>272.48</v>
      </c>
      <c r="E54" s="29" t="s">
        <v>33</v>
      </c>
      <c r="F54" s="27" t="s">
        <v>321</v>
      </c>
      <c r="G54" s="30">
        <v>45017</v>
      </c>
      <c r="H54" s="30">
        <v>45382</v>
      </c>
      <c r="I54" s="40">
        <v>2179840</v>
      </c>
      <c r="J54" s="40">
        <v>104632.32</v>
      </c>
      <c r="K54" s="46">
        <v>6866.5</v>
      </c>
      <c r="L54" s="41" t="s">
        <v>35</v>
      </c>
      <c r="M54" s="48">
        <v>87302.59</v>
      </c>
      <c r="N54" s="40">
        <v>10463.23</v>
      </c>
      <c r="O54" s="42" t="s">
        <v>456</v>
      </c>
      <c r="P54" s="6">
        <v>8</v>
      </c>
      <c r="Q54" s="6" t="s">
        <v>137</v>
      </c>
      <c r="S54" s="50">
        <f t="shared" si="0"/>
        <v>0.834374980885447</v>
      </c>
    </row>
    <row r="55" s="3" customFormat="1" ht="55" customHeight="1" spans="1:19">
      <c r="A55" s="25">
        <v>49</v>
      </c>
      <c r="B55" s="26" t="s">
        <v>360</v>
      </c>
      <c r="C55" s="27" t="s">
        <v>1</v>
      </c>
      <c r="D55" s="28">
        <v>132.94</v>
      </c>
      <c r="E55" s="29" t="s">
        <v>33</v>
      </c>
      <c r="F55" s="27" t="s">
        <v>321</v>
      </c>
      <c r="G55" s="30">
        <v>45017</v>
      </c>
      <c r="H55" s="30">
        <v>45382</v>
      </c>
      <c r="I55" s="40">
        <v>1063520</v>
      </c>
      <c r="J55" s="40">
        <v>51048.96</v>
      </c>
      <c r="K55" s="46">
        <v>3350.09</v>
      </c>
      <c r="L55" s="41" t="s">
        <v>35</v>
      </c>
      <c r="M55" s="48">
        <v>42593.98</v>
      </c>
      <c r="N55" s="40">
        <v>5104.89</v>
      </c>
      <c r="O55" s="42" t="s">
        <v>456</v>
      </c>
      <c r="P55" s="6">
        <v>31</v>
      </c>
      <c r="Q55" s="6" t="s">
        <v>139</v>
      </c>
      <c r="S55" s="50">
        <f t="shared" si="0"/>
        <v>0.834375078356151</v>
      </c>
    </row>
    <row r="56" s="3" customFormat="1" ht="40" customHeight="1" spans="1:19">
      <c r="A56" s="25">
        <v>50</v>
      </c>
      <c r="B56" s="26" t="s">
        <v>309</v>
      </c>
      <c r="C56" s="26" t="s">
        <v>4</v>
      </c>
      <c r="D56" s="28">
        <v>60</v>
      </c>
      <c r="E56" s="29" t="s">
        <v>33</v>
      </c>
      <c r="F56" s="26" t="s">
        <v>310</v>
      </c>
      <c r="G56" s="30">
        <v>45078</v>
      </c>
      <c r="H56" s="30">
        <v>45199</v>
      </c>
      <c r="I56" s="40">
        <v>60000</v>
      </c>
      <c r="J56" s="40">
        <v>2400</v>
      </c>
      <c r="K56" s="48">
        <v>840</v>
      </c>
      <c r="L56" s="41" t="s">
        <v>35</v>
      </c>
      <c r="M56" s="46">
        <v>1320</v>
      </c>
      <c r="N56" s="40">
        <v>240</v>
      </c>
      <c r="O56" s="49" t="s">
        <v>311</v>
      </c>
      <c r="P56" s="6">
        <v>2</v>
      </c>
      <c r="Q56" s="6" t="s">
        <v>143</v>
      </c>
      <c r="S56" s="50">
        <f t="shared" si="0"/>
        <v>0.55</v>
      </c>
    </row>
    <row r="57" s="3" customFormat="1" ht="40" customHeight="1" spans="1:19">
      <c r="A57" s="25">
        <v>51</v>
      </c>
      <c r="B57" s="26" t="s">
        <v>323</v>
      </c>
      <c r="C57" s="27" t="s">
        <v>0</v>
      </c>
      <c r="D57" s="28">
        <v>8.2</v>
      </c>
      <c r="E57" s="29" t="s">
        <v>33</v>
      </c>
      <c r="F57" s="27" t="s">
        <v>310</v>
      </c>
      <c r="G57" s="30">
        <v>45115</v>
      </c>
      <c r="H57" s="30">
        <v>45169</v>
      </c>
      <c r="I57" s="40">
        <v>8200</v>
      </c>
      <c r="J57" s="40">
        <v>393.6</v>
      </c>
      <c r="K57" s="48">
        <v>137.76</v>
      </c>
      <c r="L57" s="41" t="s">
        <v>35</v>
      </c>
      <c r="M57" s="46">
        <v>216.48</v>
      </c>
      <c r="N57" s="40">
        <v>39.36</v>
      </c>
      <c r="O57" s="42"/>
      <c r="P57" s="6">
        <v>4</v>
      </c>
      <c r="Q57" s="6" t="s">
        <v>145</v>
      </c>
      <c r="S57" s="50">
        <f t="shared" si="0"/>
        <v>0.55</v>
      </c>
    </row>
    <row r="58" s="3" customFormat="1" ht="40" customHeight="1" spans="1:19">
      <c r="A58" s="25">
        <v>52</v>
      </c>
      <c r="B58" s="26" t="s">
        <v>324</v>
      </c>
      <c r="C58" s="27" t="s">
        <v>0</v>
      </c>
      <c r="D58" s="28">
        <v>6.9</v>
      </c>
      <c r="E58" s="29" t="s">
        <v>33</v>
      </c>
      <c r="F58" s="27" t="s">
        <v>310</v>
      </c>
      <c r="G58" s="30">
        <v>45140</v>
      </c>
      <c r="H58" s="30">
        <v>45199</v>
      </c>
      <c r="I58" s="40">
        <v>6900</v>
      </c>
      <c r="J58" s="40">
        <v>331.2</v>
      </c>
      <c r="K58" s="48">
        <v>115.92</v>
      </c>
      <c r="L58" s="41" t="s">
        <v>35</v>
      </c>
      <c r="M58" s="46">
        <v>182.16</v>
      </c>
      <c r="N58" s="40">
        <v>33.12</v>
      </c>
      <c r="O58" s="42"/>
      <c r="P58" s="6">
        <v>7</v>
      </c>
      <c r="Q58" s="51" t="s">
        <v>147</v>
      </c>
      <c r="S58" s="50">
        <f t="shared" si="0"/>
        <v>0.55</v>
      </c>
    </row>
    <row r="59" s="3" customFormat="1" ht="40" customHeight="1" spans="1:19">
      <c r="A59" s="25">
        <v>53</v>
      </c>
      <c r="B59" s="26" t="s">
        <v>325</v>
      </c>
      <c r="C59" s="27" t="s">
        <v>0</v>
      </c>
      <c r="D59" s="28">
        <v>23.2</v>
      </c>
      <c r="E59" s="29" t="s">
        <v>33</v>
      </c>
      <c r="F59" s="27" t="s">
        <v>310</v>
      </c>
      <c r="G59" s="30">
        <v>45143</v>
      </c>
      <c r="H59" s="30">
        <v>45260</v>
      </c>
      <c r="I59" s="40">
        <v>23200</v>
      </c>
      <c r="J59" s="40">
        <v>1113.6</v>
      </c>
      <c r="K59" s="48">
        <v>389.76</v>
      </c>
      <c r="L59" s="41" t="s">
        <v>35</v>
      </c>
      <c r="M59" s="46">
        <v>612.48</v>
      </c>
      <c r="N59" s="40">
        <v>111.36</v>
      </c>
      <c r="O59" s="42"/>
      <c r="P59" s="6">
        <v>14</v>
      </c>
      <c r="Q59" s="6" t="s">
        <v>149</v>
      </c>
      <c r="S59" s="50">
        <f t="shared" si="0"/>
        <v>0.55</v>
      </c>
    </row>
    <row r="60" s="3" customFormat="1" ht="40" customHeight="1" spans="1:19">
      <c r="A60" s="25">
        <v>54</v>
      </c>
      <c r="B60" s="26" t="s">
        <v>388</v>
      </c>
      <c r="C60" s="27" t="s">
        <v>2</v>
      </c>
      <c r="D60" s="28">
        <v>59</v>
      </c>
      <c r="E60" s="29" t="s">
        <v>33</v>
      </c>
      <c r="F60" s="27" t="s">
        <v>310</v>
      </c>
      <c r="G60" s="30">
        <v>45115</v>
      </c>
      <c r="H60" s="30">
        <v>45480</v>
      </c>
      <c r="I60" s="40">
        <v>295000</v>
      </c>
      <c r="J60" s="40">
        <v>23600</v>
      </c>
      <c r="K60" s="43" t="s">
        <v>35</v>
      </c>
      <c r="L60" s="41" t="s">
        <v>35</v>
      </c>
      <c r="M60" s="40">
        <v>21240</v>
      </c>
      <c r="N60" s="40">
        <v>2360</v>
      </c>
      <c r="O60" s="42" t="s">
        <v>41</v>
      </c>
      <c r="P60" s="6">
        <v>3</v>
      </c>
      <c r="Q60" s="6" t="s">
        <v>151</v>
      </c>
      <c r="S60" s="50">
        <f t="shared" si="0"/>
        <v>0.9</v>
      </c>
    </row>
    <row r="61" s="3" customFormat="1" ht="40" customHeight="1" spans="1:19">
      <c r="A61" s="25">
        <v>55</v>
      </c>
      <c r="B61" s="26" t="s">
        <v>406</v>
      </c>
      <c r="C61" s="27" t="s">
        <v>9</v>
      </c>
      <c r="D61" s="28">
        <v>130500</v>
      </c>
      <c r="E61" s="29" t="s">
        <v>47</v>
      </c>
      <c r="F61" s="27" t="s">
        <v>310</v>
      </c>
      <c r="G61" s="30">
        <v>45119</v>
      </c>
      <c r="H61" s="30">
        <v>45484</v>
      </c>
      <c r="I61" s="40">
        <v>228375</v>
      </c>
      <c r="J61" s="40">
        <v>18270</v>
      </c>
      <c r="K61" s="43" t="s">
        <v>35</v>
      </c>
      <c r="L61" s="41" t="s">
        <v>35</v>
      </c>
      <c r="M61" s="40">
        <v>16443</v>
      </c>
      <c r="N61" s="40">
        <v>1827</v>
      </c>
      <c r="O61" s="42" t="s">
        <v>153</v>
      </c>
      <c r="P61" s="6">
        <v>4</v>
      </c>
      <c r="Q61" s="6" t="s">
        <v>154</v>
      </c>
      <c r="S61" s="50">
        <f t="shared" si="0"/>
        <v>0.9</v>
      </c>
    </row>
    <row r="62" s="3" customFormat="1" ht="40" customHeight="1" spans="1:19">
      <c r="A62" s="25">
        <v>56</v>
      </c>
      <c r="B62" s="26" t="s">
        <v>414</v>
      </c>
      <c r="C62" s="27" t="s">
        <v>8</v>
      </c>
      <c r="D62" s="28">
        <v>399000</v>
      </c>
      <c r="E62" s="29" t="s">
        <v>47</v>
      </c>
      <c r="F62" s="27" t="s">
        <v>310</v>
      </c>
      <c r="G62" s="30">
        <v>45140</v>
      </c>
      <c r="H62" s="30">
        <v>45505</v>
      </c>
      <c r="I62" s="40">
        <v>698250</v>
      </c>
      <c r="J62" s="40">
        <v>27930</v>
      </c>
      <c r="K62" s="44" t="s">
        <v>35</v>
      </c>
      <c r="L62" s="41" t="s">
        <v>35</v>
      </c>
      <c r="M62" s="40">
        <v>25137</v>
      </c>
      <c r="N62" s="40">
        <v>2793</v>
      </c>
      <c r="O62" s="42" t="s">
        <v>156</v>
      </c>
      <c r="P62" s="6">
        <v>5</v>
      </c>
      <c r="Q62" s="51" t="s">
        <v>157</v>
      </c>
      <c r="S62" s="50">
        <f t="shared" si="0"/>
        <v>0.9</v>
      </c>
    </row>
    <row r="63" s="3" customFormat="1" ht="40" customHeight="1" spans="1:19">
      <c r="A63" s="25">
        <v>57</v>
      </c>
      <c r="B63" s="26" t="s">
        <v>407</v>
      </c>
      <c r="C63" s="27" t="s">
        <v>9</v>
      </c>
      <c r="D63" s="28">
        <v>706800</v>
      </c>
      <c r="E63" s="29" t="s">
        <v>47</v>
      </c>
      <c r="F63" s="27" t="s">
        <v>310</v>
      </c>
      <c r="G63" s="30">
        <v>45140</v>
      </c>
      <c r="H63" s="30">
        <v>45505</v>
      </c>
      <c r="I63" s="40">
        <v>1236900</v>
      </c>
      <c r="J63" s="40">
        <v>98952</v>
      </c>
      <c r="K63" s="44" t="s">
        <v>35</v>
      </c>
      <c r="L63" s="41" t="s">
        <v>35</v>
      </c>
      <c r="M63" s="40">
        <v>89056.8</v>
      </c>
      <c r="N63" s="40">
        <v>9895.2</v>
      </c>
      <c r="O63" s="42" t="s">
        <v>159</v>
      </c>
      <c r="P63" s="6">
        <v>5</v>
      </c>
      <c r="Q63" s="51" t="s">
        <v>160</v>
      </c>
      <c r="S63" s="50">
        <f t="shared" si="0"/>
        <v>0.9</v>
      </c>
    </row>
    <row r="64" s="3" customFormat="1" ht="40" customHeight="1" spans="1:19">
      <c r="A64" s="25">
        <v>58</v>
      </c>
      <c r="B64" s="26" t="s">
        <v>389</v>
      </c>
      <c r="C64" s="27" t="s">
        <v>2</v>
      </c>
      <c r="D64" s="28">
        <v>295</v>
      </c>
      <c r="E64" s="29" t="s">
        <v>33</v>
      </c>
      <c r="F64" s="27" t="s">
        <v>310</v>
      </c>
      <c r="G64" s="30">
        <v>45143</v>
      </c>
      <c r="H64" s="30">
        <v>45508</v>
      </c>
      <c r="I64" s="40">
        <v>1475000</v>
      </c>
      <c r="J64" s="40">
        <v>118000</v>
      </c>
      <c r="K64" s="44" t="s">
        <v>35</v>
      </c>
      <c r="L64" s="41" t="s">
        <v>35</v>
      </c>
      <c r="M64" s="40">
        <v>106200</v>
      </c>
      <c r="N64" s="40">
        <v>11800</v>
      </c>
      <c r="O64" s="42" t="s">
        <v>41</v>
      </c>
      <c r="P64" s="6">
        <v>12</v>
      </c>
      <c r="Q64" s="6" t="s">
        <v>162</v>
      </c>
      <c r="S64" s="50">
        <f t="shared" si="0"/>
        <v>0.9</v>
      </c>
    </row>
    <row r="65" s="3" customFormat="1" ht="40" customHeight="1" spans="1:19">
      <c r="A65" s="25">
        <v>59</v>
      </c>
      <c r="B65" s="26" t="s">
        <v>390</v>
      </c>
      <c r="C65" s="27" t="s">
        <v>2</v>
      </c>
      <c r="D65" s="28">
        <v>23</v>
      </c>
      <c r="E65" s="29" t="s">
        <v>33</v>
      </c>
      <c r="F65" s="27" t="s">
        <v>310</v>
      </c>
      <c r="G65" s="30">
        <v>45164</v>
      </c>
      <c r="H65" s="30">
        <v>45529</v>
      </c>
      <c r="I65" s="40">
        <v>115000</v>
      </c>
      <c r="J65" s="40">
        <v>9200</v>
      </c>
      <c r="K65" s="53" t="s">
        <v>35</v>
      </c>
      <c r="L65" s="41" t="s">
        <v>35</v>
      </c>
      <c r="M65" s="40">
        <v>8280</v>
      </c>
      <c r="N65" s="40">
        <v>920</v>
      </c>
      <c r="O65" s="42" t="s">
        <v>41</v>
      </c>
      <c r="P65" s="6">
        <v>1</v>
      </c>
      <c r="Q65" s="6" t="s">
        <v>164</v>
      </c>
      <c r="S65" s="50">
        <f t="shared" si="0"/>
        <v>0.9</v>
      </c>
    </row>
    <row r="66" s="3" customFormat="1" ht="40" customHeight="1" spans="1:19">
      <c r="A66" s="25">
        <v>60</v>
      </c>
      <c r="B66" s="26" t="s">
        <v>424</v>
      </c>
      <c r="C66" s="27" t="s">
        <v>3</v>
      </c>
      <c r="D66" s="28">
        <v>851.4</v>
      </c>
      <c r="E66" s="29" t="s">
        <v>33</v>
      </c>
      <c r="F66" s="27" t="s">
        <v>310</v>
      </c>
      <c r="G66" s="30">
        <v>45120</v>
      </c>
      <c r="H66" s="30">
        <v>45485</v>
      </c>
      <c r="I66" s="40">
        <v>4086720</v>
      </c>
      <c r="J66" s="40">
        <v>347371.2</v>
      </c>
      <c r="K66" s="44" t="s">
        <v>35</v>
      </c>
      <c r="L66" s="41" t="s">
        <v>35</v>
      </c>
      <c r="M66" s="40">
        <v>312634.08</v>
      </c>
      <c r="N66" s="40">
        <v>34737.12</v>
      </c>
      <c r="O66" s="42"/>
      <c r="P66" s="6">
        <v>204</v>
      </c>
      <c r="Q66" s="6" t="s">
        <v>166</v>
      </c>
      <c r="S66" s="50">
        <f t="shared" si="0"/>
        <v>0.9</v>
      </c>
    </row>
    <row r="67" s="3" customFormat="1" ht="40" customHeight="1" spans="1:19">
      <c r="A67" s="25">
        <v>61</v>
      </c>
      <c r="B67" s="26" t="s">
        <v>426</v>
      </c>
      <c r="C67" s="27" t="s">
        <v>3</v>
      </c>
      <c r="D67" s="28">
        <v>233.4</v>
      </c>
      <c r="E67" s="29" t="s">
        <v>33</v>
      </c>
      <c r="F67" s="27" t="s">
        <v>310</v>
      </c>
      <c r="G67" s="30">
        <v>45125</v>
      </c>
      <c r="H67" s="30">
        <v>45490</v>
      </c>
      <c r="I67" s="40">
        <v>1120320</v>
      </c>
      <c r="J67" s="40">
        <v>95227.2</v>
      </c>
      <c r="K67" s="43" t="s">
        <v>35</v>
      </c>
      <c r="L67" s="41" t="s">
        <v>35</v>
      </c>
      <c r="M67" s="40">
        <v>85704.48</v>
      </c>
      <c r="N67" s="40">
        <v>9522.72</v>
      </c>
      <c r="O67" s="42"/>
      <c r="P67" s="6">
        <v>112</v>
      </c>
      <c r="Q67" s="6" t="s">
        <v>168</v>
      </c>
      <c r="S67" s="50">
        <f t="shared" si="0"/>
        <v>0.9</v>
      </c>
    </row>
    <row r="68" s="4" customFormat="1" ht="55" customHeight="1" spans="1:19">
      <c r="A68" s="25">
        <v>62</v>
      </c>
      <c r="B68" s="26" t="s">
        <v>337</v>
      </c>
      <c r="C68" s="27" t="s">
        <v>1</v>
      </c>
      <c r="D68" s="28">
        <v>122</v>
      </c>
      <c r="E68" s="29" t="s">
        <v>33</v>
      </c>
      <c r="F68" s="27" t="s">
        <v>310</v>
      </c>
      <c r="G68" s="30">
        <v>45017</v>
      </c>
      <c r="H68" s="30">
        <v>45382</v>
      </c>
      <c r="I68" s="40">
        <v>976000</v>
      </c>
      <c r="J68" s="40">
        <v>46848</v>
      </c>
      <c r="K68" s="43">
        <v>0</v>
      </c>
      <c r="L68" s="41" t="s">
        <v>35</v>
      </c>
      <c r="M68" s="40">
        <v>13322.4</v>
      </c>
      <c r="N68" s="40">
        <v>4684.8</v>
      </c>
      <c r="O68" s="42" t="s">
        <v>456</v>
      </c>
      <c r="P68" s="6">
        <v>6</v>
      </c>
      <c r="Q68" s="6" t="s">
        <v>464</v>
      </c>
      <c r="S68" s="50">
        <f t="shared" si="0"/>
        <v>0.284375</v>
      </c>
    </row>
    <row r="69" s="4" customFormat="1" ht="55" customHeight="1" spans="1:19">
      <c r="A69" s="25">
        <v>63</v>
      </c>
      <c r="B69" s="26" t="s">
        <v>338</v>
      </c>
      <c r="C69" s="27" t="s">
        <v>1</v>
      </c>
      <c r="D69" s="28">
        <v>8</v>
      </c>
      <c r="E69" s="29" t="s">
        <v>33</v>
      </c>
      <c r="F69" s="27" t="s">
        <v>310</v>
      </c>
      <c r="G69" s="30">
        <v>45017</v>
      </c>
      <c r="H69" s="30">
        <v>45382</v>
      </c>
      <c r="I69" s="40">
        <v>64000</v>
      </c>
      <c r="J69" s="40">
        <v>3072</v>
      </c>
      <c r="K69" s="43">
        <v>0</v>
      </c>
      <c r="L69" s="41" t="s">
        <v>35</v>
      </c>
      <c r="M69" s="40">
        <v>873.6</v>
      </c>
      <c r="N69" s="40">
        <v>307.2</v>
      </c>
      <c r="O69" s="42" t="s">
        <v>456</v>
      </c>
      <c r="P69" s="6">
        <v>1</v>
      </c>
      <c r="Q69" s="6" t="s">
        <v>465</v>
      </c>
      <c r="S69" s="50">
        <f t="shared" si="0"/>
        <v>0.284375</v>
      </c>
    </row>
    <row r="70" s="4" customFormat="1" ht="55" customHeight="1" spans="1:19">
      <c r="A70" s="25">
        <v>64</v>
      </c>
      <c r="B70" s="26" t="s">
        <v>339</v>
      </c>
      <c r="C70" s="27" t="s">
        <v>1</v>
      </c>
      <c r="D70" s="28">
        <v>77.57</v>
      </c>
      <c r="E70" s="29" t="s">
        <v>33</v>
      </c>
      <c r="F70" s="27" t="s">
        <v>310</v>
      </c>
      <c r="G70" s="30">
        <v>45017</v>
      </c>
      <c r="H70" s="30">
        <v>45382</v>
      </c>
      <c r="I70" s="40">
        <v>620560</v>
      </c>
      <c r="J70" s="40">
        <v>29786.88</v>
      </c>
      <c r="K70" s="43">
        <v>0</v>
      </c>
      <c r="L70" s="41" t="s">
        <v>35</v>
      </c>
      <c r="M70" s="40">
        <v>8470.65</v>
      </c>
      <c r="N70" s="40">
        <v>2978.69</v>
      </c>
      <c r="O70" s="42" t="s">
        <v>456</v>
      </c>
      <c r="P70" s="6">
        <v>3</v>
      </c>
      <c r="Q70" s="6" t="s">
        <v>466</v>
      </c>
      <c r="S70" s="50">
        <f t="shared" si="0"/>
        <v>0.284375201430966</v>
      </c>
    </row>
    <row r="71" s="4" customFormat="1" ht="55" customHeight="1" spans="1:19">
      <c r="A71" s="25">
        <v>65</v>
      </c>
      <c r="B71" s="26" t="s">
        <v>340</v>
      </c>
      <c r="C71" s="27" t="s">
        <v>1</v>
      </c>
      <c r="D71" s="28">
        <v>28</v>
      </c>
      <c r="E71" s="29" t="s">
        <v>33</v>
      </c>
      <c r="F71" s="27" t="s">
        <v>310</v>
      </c>
      <c r="G71" s="30">
        <v>45017</v>
      </c>
      <c r="H71" s="30">
        <v>45382</v>
      </c>
      <c r="I71" s="40">
        <v>224000</v>
      </c>
      <c r="J71" s="40">
        <v>10752</v>
      </c>
      <c r="K71" s="43">
        <v>0</v>
      </c>
      <c r="L71" s="41" t="s">
        <v>35</v>
      </c>
      <c r="M71" s="40">
        <v>3057.6</v>
      </c>
      <c r="N71" s="40">
        <v>1075.2</v>
      </c>
      <c r="O71" s="42" t="s">
        <v>456</v>
      </c>
      <c r="P71" s="6">
        <v>2</v>
      </c>
      <c r="Q71" s="6" t="s">
        <v>467</v>
      </c>
      <c r="S71" s="50">
        <f t="shared" ref="S71:S134" si="1">M71/J71</f>
        <v>0.284375</v>
      </c>
    </row>
    <row r="72" s="3" customFormat="1" ht="40" customHeight="1" spans="1:19">
      <c r="A72" s="25">
        <v>66</v>
      </c>
      <c r="B72" s="26" t="s">
        <v>342</v>
      </c>
      <c r="C72" s="27" t="s">
        <v>1</v>
      </c>
      <c r="D72" s="28">
        <v>170.93</v>
      </c>
      <c r="E72" s="29" t="s">
        <v>33</v>
      </c>
      <c r="F72" s="27" t="s">
        <v>310</v>
      </c>
      <c r="G72" s="30">
        <v>45017</v>
      </c>
      <c r="H72" s="30">
        <v>45382</v>
      </c>
      <c r="I72" s="40">
        <v>256395</v>
      </c>
      <c r="J72" s="40">
        <v>12306.96</v>
      </c>
      <c r="K72" s="40">
        <v>4307.44</v>
      </c>
      <c r="L72" s="41" t="s">
        <v>35</v>
      </c>
      <c r="M72" s="54">
        <v>6768.83</v>
      </c>
      <c r="N72" s="40">
        <v>1230.69</v>
      </c>
      <c r="O72" s="42"/>
      <c r="P72" s="6">
        <v>139</v>
      </c>
      <c r="Q72" s="6" t="s">
        <v>170</v>
      </c>
      <c r="R72" s="56"/>
      <c r="S72" s="50">
        <f t="shared" si="1"/>
        <v>0.550000162509669</v>
      </c>
    </row>
    <row r="73" s="5" customFormat="1" ht="40" customHeight="1" spans="1:19">
      <c r="A73" s="25">
        <v>67</v>
      </c>
      <c r="B73" s="26" t="s">
        <v>344</v>
      </c>
      <c r="C73" s="27" t="s">
        <v>1</v>
      </c>
      <c r="D73" s="28">
        <v>260.3</v>
      </c>
      <c r="E73" s="29" t="s">
        <v>33</v>
      </c>
      <c r="F73" s="27" t="s">
        <v>310</v>
      </c>
      <c r="G73" s="30">
        <v>45017</v>
      </c>
      <c r="H73" s="30">
        <v>45382</v>
      </c>
      <c r="I73" s="40">
        <v>390450</v>
      </c>
      <c r="J73" s="40">
        <v>18741.6</v>
      </c>
      <c r="K73" s="40">
        <v>6559.56</v>
      </c>
      <c r="L73" s="41" t="s">
        <v>35</v>
      </c>
      <c r="M73" s="54">
        <v>10307.88</v>
      </c>
      <c r="N73" s="40">
        <v>1874.16</v>
      </c>
      <c r="O73" s="42"/>
      <c r="P73" s="6">
        <v>56</v>
      </c>
      <c r="Q73" s="6" t="s">
        <v>172</v>
      </c>
      <c r="R73" s="56"/>
      <c r="S73" s="50">
        <f t="shared" si="1"/>
        <v>0.55</v>
      </c>
    </row>
    <row r="74" s="3" customFormat="1" ht="55" customHeight="1" spans="1:19">
      <c r="A74" s="25">
        <v>68</v>
      </c>
      <c r="B74" s="26" t="s">
        <v>361</v>
      </c>
      <c r="C74" s="27" t="s">
        <v>1</v>
      </c>
      <c r="D74" s="28">
        <v>139</v>
      </c>
      <c r="E74" s="29" t="s">
        <v>33</v>
      </c>
      <c r="F74" s="27" t="s">
        <v>310</v>
      </c>
      <c r="G74" s="30">
        <v>45017</v>
      </c>
      <c r="H74" s="30">
        <v>45382</v>
      </c>
      <c r="I74" s="40">
        <v>1112000</v>
      </c>
      <c r="J74" s="40">
        <v>53376</v>
      </c>
      <c r="K74" s="40">
        <v>3502.8</v>
      </c>
      <c r="L74" s="41" t="s">
        <v>35</v>
      </c>
      <c r="M74" s="54">
        <v>44535.6</v>
      </c>
      <c r="N74" s="40">
        <v>5337.6</v>
      </c>
      <c r="O74" s="42" t="s">
        <v>456</v>
      </c>
      <c r="P74" s="6">
        <v>5</v>
      </c>
      <c r="Q74" s="6" t="s">
        <v>174</v>
      </c>
      <c r="S74" s="50">
        <f t="shared" si="1"/>
        <v>0.834375</v>
      </c>
    </row>
    <row r="75" s="3" customFormat="1" ht="40" customHeight="1" spans="1:19">
      <c r="A75" s="25">
        <v>69</v>
      </c>
      <c r="B75" s="26" t="s">
        <v>345</v>
      </c>
      <c r="C75" s="27" t="s">
        <v>1</v>
      </c>
      <c r="D75" s="28">
        <v>599.4</v>
      </c>
      <c r="E75" s="29" t="s">
        <v>33</v>
      </c>
      <c r="F75" s="27" t="s">
        <v>310</v>
      </c>
      <c r="G75" s="30">
        <v>45017</v>
      </c>
      <c r="H75" s="30">
        <v>45382</v>
      </c>
      <c r="I75" s="40">
        <v>899100</v>
      </c>
      <c r="J75" s="40">
        <v>43156.8</v>
      </c>
      <c r="K75" s="40">
        <v>15104.88</v>
      </c>
      <c r="L75" s="41" t="s">
        <v>35</v>
      </c>
      <c r="M75" s="54">
        <v>23736.24</v>
      </c>
      <c r="N75" s="40">
        <v>4315.68</v>
      </c>
      <c r="O75" s="42"/>
      <c r="P75" s="6">
        <v>65</v>
      </c>
      <c r="Q75" s="6" t="s">
        <v>176</v>
      </c>
      <c r="S75" s="50">
        <f t="shared" si="1"/>
        <v>0.55</v>
      </c>
    </row>
    <row r="76" s="3" customFormat="1" ht="55" customHeight="1" spans="1:19">
      <c r="A76" s="25">
        <v>70</v>
      </c>
      <c r="B76" s="26" t="s">
        <v>362</v>
      </c>
      <c r="C76" s="27" t="s">
        <v>1</v>
      </c>
      <c r="D76" s="28">
        <v>890</v>
      </c>
      <c r="E76" s="29" t="s">
        <v>33</v>
      </c>
      <c r="F76" s="27" t="s">
        <v>310</v>
      </c>
      <c r="G76" s="30">
        <v>45017</v>
      </c>
      <c r="H76" s="30">
        <v>45382</v>
      </c>
      <c r="I76" s="40">
        <v>7120000</v>
      </c>
      <c r="J76" s="40">
        <v>341760</v>
      </c>
      <c r="K76" s="40">
        <v>22428</v>
      </c>
      <c r="L76" s="41" t="s">
        <v>35</v>
      </c>
      <c r="M76" s="54">
        <v>285156</v>
      </c>
      <c r="N76" s="40">
        <v>34176</v>
      </c>
      <c r="O76" s="42" t="s">
        <v>456</v>
      </c>
      <c r="P76" s="6">
        <v>119</v>
      </c>
      <c r="Q76" s="51" t="s">
        <v>178</v>
      </c>
      <c r="S76" s="50">
        <f t="shared" si="1"/>
        <v>0.834375</v>
      </c>
    </row>
    <row r="77" s="3" customFormat="1" ht="40" customHeight="1" spans="1:19">
      <c r="A77" s="25">
        <v>71</v>
      </c>
      <c r="B77" s="26" t="s">
        <v>346</v>
      </c>
      <c r="C77" s="27" t="s">
        <v>1</v>
      </c>
      <c r="D77" s="28">
        <v>1247.2</v>
      </c>
      <c r="E77" s="29" t="s">
        <v>33</v>
      </c>
      <c r="F77" s="27" t="s">
        <v>310</v>
      </c>
      <c r="G77" s="30">
        <v>45017</v>
      </c>
      <c r="H77" s="30">
        <v>45382</v>
      </c>
      <c r="I77" s="40">
        <v>1870800</v>
      </c>
      <c r="J77" s="40">
        <v>89798.4</v>
      </c>
      <c r="K77" s="40">
        <v>31429.44</v>
      </c>
      <c r="L77" s="41" t="s">
        <v>35</v>
      </c>
      <c r="M77" s="54">
        <v>49389.12</v>
      </c>
      <c r="N77" s="40">
        <v>8979.84</v>
      </c>
      <c r="O77" s="42"/>
      <c r="P77" s="6">
        <v>244</v>
      </c>
      <c r="Q77" s="6" t="s">
        <v>180</v>
      </c>
      <c r="S77" s="50">
        <f t="shared" si="1"/>
        <v>0.55</v>
      </c>
    </row>
    <row r="78" s="3" customFormat="1" ht="55" customHeight="1" spans="1:19">
      <c r="A78" s="25">
        <v>72</v>
      </c>
      <c r="B78" s="26" t="s">
        <v>363</v>
      </c>
      <c r="C78" s="27" t="s">
        <v>1</v>
      </c>
      <c r="D78" s="28">
        <v>205.5</v>
      </c>
      <c r="E78" s="29" t="s">
        <v>33</v>
      </c>
      <c r="F78" s="27" t="s">
        <v>310</v>
      </c>
      <c r="G78" s="30">
        <v>45017</v>
      </c>
      <c r="H78" s="30">
        <v>45382</v>
      </c>
      <c r="I78" s="40">
        <v>1644000</v>
      </c>
      <c r="J78" s="40">
        <v>78912</v>
      </c>
      <c r="K78" s="40">
        <v>5178.6</v>
      </c>
      <c r="L78" s="41" t="s">
        <v>35</v>
      </c>
      <c r="M78" s="54">
        <v>65842.2</v>
      </c>
      <c r="N78" s="40">
        <v>7891.2</v>
      </c>
      <c r="O78" s="42" t="s">
        <v>456</v>
      </c>
      <c r="P78" s="6">
        <v>11</v>
      </c>
      <c r="Q78" s="6" t="s">
        <v>182</v>
      </c>
      <c r="S78" s="50">
        <f t="shared" si="1"/>
        <v>0.834375</v>
      </c>
    </row>
    <row r="79" s="3" customFormat="1" ht="40" customHeight="1" spans="1:19">
      <c r="A79" s="25">
        <v>73</v>
      </c>
      <c r="B79" s="26" t="s">
        <v>347</v>
      </c>
      <c r="C79" s="27" t="s">
        <v>1</v>
      </c>
      <c r="D79" s="28">
        <v>2</v>
      </c>
      <c r="E79" s="29" t="s">
        <v>33</v>
      </c>
      <c r="F79" s="27" t="s">
        <v>310</v>
      </c>
      <c r="G79" s="30">
        <v>45017</v>
      </c>
      <c r="H79" s="30">
        <v>45382</v>
      </c>
      <c r="I79" s="40">
        <v>3000</v>
      </c>
      <c r="J79" s="40">
        <v>144</v>
      </c>
      <c r="K79" s="40">
        <v>50.4</v>
      </c>
      <c r="L79" s="41" t="s">
        <v>35</v>
      </c>
      <c r="M79" s="54">
        <v>79.2</v>
      </c>
      <c r="N79" s="40">
        <v>14.4</v>
      </c>
      <c r="O79" s="42"/>
      <c r="P79" s="6">
        <v>1</v>
      </c>
      <c r="Q79" s="6" t="s">
        <v>184</v>
      </c>
      <c r="S79" s="50">
        <f t="shared" si="1"/>
        <v>0.55</v>
      </c>
    </row>
    <row r="80" s="3" customFormat="1" ht="55" customHeight="1" spans="1:19">
      <c r="A80" s="25">
        <v>74</v>
      </c>
      <c r="B80" s="26" t="s">
        <v>364</v>
      </c>
      <c r="C80" s="27" t="s">
        <v>1</v>
      </c>
      <c r="D80" s="28">
        <v>111.5</v>
      </c>
      <c r="E80" s="29" t="s">
        <v>33</v>
      </c>
      <c r="F80" s="27" t="s">
        <v>310</v>
      </c>
      <c r="G80" s="30">
        <v>45017</v>
      </c>
      <c r="H80" s="30">
        <v>45382</v>
      </c>
      <c r="I80" s="40">
        <v>892000</v>
      </c>
      <c r="J80" s="40">
        <v>42816</v>
      </c>
      <c r="K80" s="40">
        <v>2809.8</v>
      </c>
      <c r="L80" s="41" t="s">
        <v>35</v>
      </c>
      <c r="M80" s="54">
        <v>35724.6</v>
      </c>
      <c r="N80" s="40">
        <v>4281.6</v>
      </c>
      <c r="O80" s="42" t="s">
        <v>456</v>
      </c>
      <c r="P80" s="6">
        <v>2</v>
      </c>
      <c r="Q80" s="6" t="s">
        <v>186</v>
      </c>
      <c r="S80" s="50">
        <f t="shared" si="1"/>
        <v>0.834375</v>
      </c>
    </row>
    <row r="81" ht="40" customHeight="1" spans="1:19">
      <c r="A81" s="25">
        <v>75</v>
      </c>
      <c r="B81" s="26" t="s">
        <v>348</v>
      </c>
      <c r="C81" s="27" t="s">
        <v>1</v>
      </c>
      <c r="D81" s="28">
        <v>31</v>
      </c>
      <c r="E81" s="29" t="s">
        <v>33</v>
      </c>
      <c r="F81" s="27" t="s">
        <v>310</v>
      </c>
      <c r="G81" s="30">
        <v>45017</v>
      </c>
      <c r="H81" s="30">
        <v>45382</v>
      </c>
      <c r="I81" s="40">
        <v>46500</v>
      </c>
      <c r="J81" s="40">
        <v>2232</v>
      </c>
      <c r="K81" s="40">
        <v>781.2</v>
      </c>
      <c r="L81" s="41" t="s">
        <v>35</v>
      </c>
      <c r="M81" s="54">
        <v>1227.6</v>
      </c>
      <c r="N81" s="40">
        <v>223.2</v>
      </c>
      <c r="O81" s="42"/>
      <c r="P81" s="6">
        <v>2</v>
      </c>
      <c r="Q81" s="6" t="s">
        <v>188</v>
      </c>
      <c r="S81" s="50">
        <f t="shared" si="1"/>
        <v>0.55</v>
      </c>
    </row>
    <row r="82" ht="55" customHeight="1" spans="1:19">
      <c r="A82" s="25">
        <v>76</v>
      </c>
      <c r="B82" s="26" t="s">
        <v>365</v>
      </c>
      <c r="C82" s="27" t="s">
        <v>1</v>
      </c>
      <c r="D82" s="28">
        <v>58</v>
      </c>
      <c r="E82" s="29" t="s">
        <v>33</v>
      </c>
      <c r="F82" s="27" t="s">
        <v>310</v>
      </c>
      <c r="G82" s="30">
        <v>45017</v>
      </c>
      <c r="H82" s="30">
        <v>45382</v>
      </c>
      <c r="I82" s="40">
        <v>464000</v>
      </c>
      <c r="J82" s="40">
        <v>22272</v>
      </c>
      <c r="K82" s="40">
        <v>1461.6</v>
      </c>
      <c r="L82" s="41" t="s">
        <v>35</v>
      </c>
      <c r="M82" s="54">
        <v>18583.2</v>
      </c>
      <c r="N82" s="40">
        <v>2227.2</v>
      </c>
      <c r="O82" s="42" t="s">
        <v>456</v>
      </c>
      <c r="P82" s="6">
        <v>3</v>
      </c>
      <c r="Q82" s="6" t="s">
        <v>190</v>
      </c>
      <c r="S82" s="50">
        <f t="shared" si="1"/>
        <v>0.834375</v>
      </c>
    </row>
    <row r="83" s="3" customFormat="1" ht="40" customHeight="1" spans="1:19">
      <c r="A83" s="25">
        <v>77</v>
      </c>
      <c r="B83" s="26" t="s">
        <v>349</v>
      </c>
      <c r="C83" s="27" t="s">
        <v>1</v>
      </c>
      <c r="D83" s="28">
        <v>49</v>
      </c>
      <c r="E83" s="29" t="s">
        <v>33</v>
      </c>
      <c r="F83" s="27" t="s">
        <v>310</v>
      </c>
      <c r="G83" s="30">
        <v>45017</v>
      </c>
      <c r="H83" s="30">
        <v>45382</v>
      </c>
      <c r="I83" s="40">
        <v>73500</v>
      </c>
      <c r="J83" s="40">
        <v>3528</v>
      </c>
      <c r="K83" s="40">
        <v>1234.8</v>
      </c>
      <c r="L83" s="41" t="s">
        <v>35</v>
      </c>
      <c r="M83" s="54">
        <v>1940.4</v>
      </c>
      <c r="N83" s="40">
        <v>352.8</v>
      </c>
      <c r="O83" s="42"/>
      <c r="P83" s="6">
        <v>3</v>
      </c>
      <c r="Q83" s="6" t="s">
        <v>192</v>
      </c>
      <c r="S83" s="50">
        <f t="shared" si="1"/>
        <v>0.55</v>
      </c>
    </row>
    <row r="84" s="3" customFormat="1" ht="55" customHeight="1" spans="1:19">
      <c r="A84" s="25">
        <v>78</v>
      </c>
      <c r="B84" s="26" t="s">
        <v>366</v>
      </c>
      <c r="C84" s="27" t="s">
        <v>1</v>
      </c>
      <c r="D84" s="28">
        <v>95.5</v>
      </c>
      <c r="E84" s="29" t="s">
        <v>33</v>
      </c>
      <c r="F84" s="27" t="s">
        <v>310</v>
      </c>
      <c r="G84" s="30">
        <v>45017</v>
      </c>
      <c r="H84" s="30">
        <v>45382</v>
      </c>
      <c r="I84" s="40">
        <v>764000</v>
      </c>
      <c r="J84" s="40">
        <v>36672</v>
      </c>
      <c r="K84" s="40">
        <v>2406.6</v>
      </c>
      <c r="L84" s="41" t="s">
        <v>35</v>
      </c>
      <c r="M84" s="54">
        <v>30598.2</v>
      </c>
      <c r="N84" s="40">
        <v>3667.2</v>
      </c>
      <c r="O84" s="42" t="s">
        <v>456</v>
      </c>
      <c r="P84" s="6">
        <v>4</v>
      </c>
      <c r="Q84" s="6" t="s">
        <v>194</v>
      </c>
      <c r="S84" s="50">
        <f t="shared" si="1"/>
        <v>0.834375</v>
      </c>
    </row>
    <row r="85" s="3" customFormat="1" ht="55" customHeight="1" spans="1:19">
      <c r="A85" s="25">
        <v>79</v>
      </c>
      <c r="B85" s="26" t="s">
        <v>367</v>
      </c>
      <c r="C85" s="27" t="s">
        <v>1</v>
      </c>
      <c r="D85" s="28">
        <v>78</v>
      </c>
      <c r="E85" s="29" t="s">
        <v>33</v>
      </c>
      <c r="F85" s="27" t="s">
        <v>310</v>
      </c>
      <c r="G85" s="30">
        <v>45017</v>
      </c>
      <c r="H85" s="30">
        <v>45382</v>
      </c>
      <c r="I85" s="40">
        <v>624000</v>
      </c>
      <c r="J85" s="40">
        <v>29952</v>
      </c>
      <c r="K85" s="40">
        <v>1965.6</v>
      </c>
      <c r="L85" s="41" t="s">
        <v>35</v>
      </c>
      <c r="M85" s="54">
        <v>24991.2</v>
      </c>
      <c r="N85" s="40">
        <v>2995.2</v>
      </c>
      <c r="O85" s="42" t="s">
        <v>456</v>
      </c>
      <c r="P85" s="6">
        <v>3</v>
      </c>
      <c r="Q85" s="6" t="s">
        <v>196</v>
      </c>
      <c r="S85" s="50">
        <f t="shared" si="1"/>
        <v>0.834375</v>
      </c>
    </row>
    <row r="86" s="3" customFormat="1" ht="40" customHeight="1" spans="1:19">
      <c r="A86" s="25">
        <v>80</v>
      </c>
      <c r="B86" s="26" t="s">
        <v>420</v>
      </c>
      <c r="C86" s="52" t="s">
        <v>421</v>
      </c>
      <c r="D86" s="28">
        <v>117</v>
      </c>
      <c r="E86" s="29" t="s">
        <v>33</v>
      </c>
      <c r="F86" s="27" t="s">
        <v>310</v>
      </c>
      <c r="G86" s="30">
        <v>45147</v>
      </c>
      <c r="H86" s="30">
        <v>45512</v>
      </c>
      <c r="I86" s="40">
        <v>543000</v>
      </c>
      <c r="J86" s="40">
        <v>26460</v>
      </c>
      <c r="K86" s="43" t="s">
        <v>35</v>
      </c>
      <c r="L86" s="41" t="s">
        <v>35</v>
      </c>
      <c r="M86" s="40">
        <v>23814</v>
      </c>
      <c r="N86" s="40">
        <v>2646</v>
      </c>
      <c r="O86" s="49" t="s">
        <v>199</v>
      </c>
      <c r="P86" s="6">
        <v>6</v>
      </c>
      <c r="Q86" s="6" t="s">
        <v>200</v>
      </c>
      <c r="S86" s="50">
        <f t="shared" si="1"/>
        <v>0.9</v>
      </c>
    </row>
    <row r="87" s="3" customFormat="1" ht="40" customHeight="1" spans="1:19">
      <c r="A87" s="25">
        <v>81</v>
      </c>
      <c r="B87" s="26" t="s">
        <v>417</v>
      </c>
      <c r="C87" s="26" t="s">
        <v>7</v>
      </c>
      <c r="D87" s="28">
        <v>23</v>
      </c>
      <c r="E87" s="29" t="s">
        <v>33</v>
      </c>
      <c r="F87" s="26" t="s">
        <v>310</v>
      </c>
      <c r="G87" s="30">
        <v>45281</v>
      </c>
      <c r="H87" s="30">
        <v>45646</v>
      </c>
      <c r="I87" s="40">
        <v>92000</v>
      </c>
      <c r="J87" s="40">
        <v>4830</v>
      </c>
      <c r="K87" s="43" t="s">
        <v>35</v>
      </c>
      <c r="L87" s="41" t="s">
        <v>35</v>
      </c>
      <c r="M87" s="40">
        <v>4347</v>
      </c>
      <c r="N87" s="40">
        <v>483</v>
      </c>
      <c r="O87" s="42" t="s">
        <v>418</v>
      </c>
      <c r="P87" s="6">
        <v>1</v>
      </c>
      <c r="Q87" s="6" t="s">
        <v>203</v>
      </c>
      <c r="S87" s="50">
        <f t="shared" si="1"/>
        <v>0.9</v>
      </c>
    </row>
    <row r="88" s="3" customFormat="1" ht="40" customHeight="1" spans="1:19">
      <c r="A88" s="25">
        <v>82</v>
      </c>
      <c r="B88" s="26" t="s">
        <v>422</v>
      </c>
      <c r="C88" s="26" t="s">
        <v>5</v>
      </c>
      <c r="D88" s="28">
        <v>2</v>
      </c>
      <c r="E88" s="29" t="s">
        <v>33</v>
      </c>
      <c r="F88" s="26" t="s">
        <v>310</v>
      </c>
      <c r="G88" s="30">
        <v>45191</v>
      </c>
      <c r="H88" s="30">
        <v>45556</v>
      </c>
      <c r="I88" s="40">
        <v>64000</v>
      </c>
      <c r="J88" s="40">
        <v>1900</v>
      </c>
      <c r="K88" s="43" t="s">
        <v>35</v>
      </c>
      <c r="L88" s="41" t="s">
        <v>35</v>
      </c>
      <c r="M88" s="40">
        <v>1710</v>
      </c>
      <c r="N88" s="40">
        <v>190</v>
      </c>
      <c r="O88" s="42"/>
      <c r="P88" s="6">
        <v>1</v>
      </c>
      <c r="Q88" s="6" t="s">
        <v>206</v>
      </c>
      <c r="S88" s="50">
        <f t="shared" si="1"/>
        <v>0.9</v>
      </c>
    </row>
    <row r="89" ht="40" customHeight="1" spans="1:19">
      <c r="A89" s="25">
        <v>83</v>
      </c>
      <c r="B89" s="26" t="s">
        <v>326</v>
      </c>
      <c r="C89" s="27" t="s">
        <v>0</v>
      </c>
      <c r="D89" s="28">
        <v>51.5</v>
      </c>
      <c r="E89" s="29" t="s">
        <v>33</v>
      </c>
      <c r="F89" s="27" t="s">
        <v>327</v>
      </c>
      <c r="G89" s="30">
        <v>45132</v>
      </c>
      <c r="H89" s="30">
        <v>45199</v>
      </c>
      <c r="I89" s="40">
        <v>51500</v>
      </c>
      <c r="J89" s="40">
        <v>2472</v>
      </c>
      <c r="K89" s="54">
        <v>865.2</v>
      </c>
      <c r="L89" s="41" t="s">
        <v>35</v>
      </c>
      <c r="M89" s="40">
        <v>1359.6</v>
      </c>
      <c r="N89" s="40">
        <v>247.2</v>
      </c>
      <c r="O89" s="42"/>
      <c r="P89" s="6">
        <v>12</v>
      </c>
      <c r="Q89" s="6" t="s">
        <v>209</v>
      </c>
      <c r="S89" s="50">
        <f t="shared" si="1"/>
        <v>0.55</v>
      </c>
    </row>
    <row r="90" ht="40" customHeight="1" spans="1:19">
      <c r="A90" s="25">
        <v>84</v>
      </c>
      <c r="B90" s="26" t="s">
        <v>427</v>
      </c>
      <c r="C90" s="27" t="s">
        <v>3</v>
      </c>
      <c r="D90" s="28">
        <v>315</v>
      </c>
      <c r="E90" s="29" t="s">
        <v>33</v>
      </c>
      <c r="F90" s="27" t="s">
        <v>327</v>
      </c>
      <c r="G90" s="30">
        <v>45136</v>
      </c>
      <c r="H90" s="30">
        <v>45501</v>
      </c>
      <c r="I90" s="40">
        <v>1512000</v>
      </c>
      <c r="J90" s="40">
        <v>128520</v>
      </c>
      <c r="K90" s="43" t="s">
        <v>35</v>
      </c>
      <c r="L90" s="41" t="s">
        <v>35</v>
      </c>
      <c r="M90" s="40">
        <v>115668</v>
      </c>
      <c r="N90" s="40">
        <v>12852</v>
      </c>
      <c r="O90" s="42"/>
      <c r="P90" s="6">
        <v>12</v>
      </c>
      <c r="Q90" s="57" t="s">
        <v>211</v>
      </c>
      <c r="S90" s="50">
        <f t="shared" si="1"/>
        <v>0.9</v>
      </c>
    </row>
    <row r="91" s="3" customFormat="1" ht="40" customHeight="1" spans="1:19">
      <c r="A91" s="25">
        <v>85</v>
      </c>
      <c r="B91" s="26" t="s">
        <v>428</v>
      </c>
      <c r="C91" s="27" t="s">
        <v>3</v>
      </c>
      <c r="D91" s="28">
        <v>196.95</v>
      </c>
      <c r="E91" s="29" t="s">
        <v>33</v>
      </c>
      <c r="F91" s="27" t="s">
        <v>327</v>
      </c>
      <c r="G91" s="30">
        <v>45164</v>
      </c>
      <c r="H91" s="30">
        <v>45529</v>
      </c>
      <c r="I91" s="40">
        <v>945360</v>
      </c>
      <c r="J91" s="40">
        <v>80355.6</v>
      </c>
      <c r="K91" s="45" t="s">
        <v>35</v>
      </c>
      <c r="L91" s="41" t="s">
        <v>35</v>
      </c>
      <c r="M91" s="40">
        <v>72320.04</v>
      </c>
      <c r="N91" s="40">
        <v>8035.56</v>
      </c>
      <c r="O91" s="42"/>
      <c r="P91" s="6">
        <v>24</v>
      </c>
      <c r="Q91" s="6" t="s">
        <v>213</v>
      </c>
      <c r="S91" s="50">
        <f t="shared" si="1"/>
        <v>0.9</v>
      </c>
    </row>
    <row r="92" s="3" customFormat="1" ht="40" customHeight="1" spans="1:19">
      <c r="A92" s="25">
        <v>86</v>
      </c>
      <c r="B92" s="26" t="s">
        <v>429</v>
      </c>
      <c r="C92" s="27" t="s">
        <v>3</v>
      </c>
      <c r="D92" s="28">
        <v>464.2</v>
      </c>
      <c r="E92" s="29" t="s">
        <v>33</v>
      </c>
      <c r="F92" s="27" t="s">
        <v>327</v>
      </c>
      <c r="G92" s="30">
        <v>45170</v>
      </c>
      <c r="H92" s="30">
        <v>45535</v>
      </c>
      <c r="I92" s="40">
        <v>2228160</v>
      </c>
      <c r="J92" s="40">
        <v>189393.6</v>
      </c>
      <c r="K92" s="45" t="s">
        <v>35</v>
      </c>
      <c r="L92" s="41" t="s">
        <v>35</v>
      </c>
      <c r="M92" s="40">
        <v>170454.24</v>
      </c>
      <c r="N92" s="40">
        <v>18939.36</v>
      </c>
      <c r="O92" s="55"/>
      <c r="P92" s="6">
        <v>18</v>
      </c>
      <c r="Q92" s="6" t="s">
        <v>215</v>
      </c>
      <c r="S92" s="50">
        <f t="shared" si="1"/>
        <v>0.9</v>
      </c>
    </row>
    <row r="93" s="3" customFormat="1" ht="40" customHeight="1" spans="1:19">
      <c r="A93" s="25">
        <v>87</v>
      </c>
      <c r="B93" s="26" t="s">
        <v>430</v>
      </c>
      <c r="C93" s="27" t="s">
        <v>3</v>
      </c>
      <c r="D93" s="28">
        <v>20</v>
      </c>
      <c r="E93" s="29" t="s">
        <v>33</v>
      </c>
      <c r="F93" s="27" t="s">
        <v>327</v>
      </c>
      <c r="G93" s="30">
        <v>45171</v>
      </c>
      <c r="H93" s="30">
        <v>45536</v>
      </c>
      <c r="I93" s="40">
        <v>96000</v>
      </c>
      <c r="J93" s="40">
        <v>8160</v>
      </c>
      <c r="K93" s="47" t="s">
        <v>35</v>
      </c>
      <c r="L93" s="41" t="s">
        <v>35</v>
      </c>
      <c r="M93" s="40">
        <v>7344</v>
      </c>
      <c r="N93" s="40">
        <v>816</v>
      </c>
      <c r="O93" s="42"/>
      <c r="P93" s="6">
        <v>1</v>
      </c>
      <c r="Q93" s="6" t="s">
        <v>217</v>
      </c>
      <c r="S93" s="50">
        <f t="shared" si="1"/>
        <v>0.9</v>
      </c>
    </row>
    <row r="94" s="4" customFormat="1" ht="55" customHeight="1" spans="1:19">
      <c r="A94" s="25">
        <v>88</v>
      </c>
      <c r="B94" s="26" t="s">
        <v>341</v>
      </c>
      <c r="C94" s="27" t="s">
        <v>1</v>
      </c>
      <c r="D94" s="28">
        <v>242</v>
      </c>
      <c r="E94" s="29" t="s">
        <v>33</v>
      </c>
      <c r="F94" s="27" t="s">
        <v>327</v>
      </c>
      <c r="G94" s="30">
        <v>45017</v>
      </c>
      <c r="H94" s="30">
        <v>45382</v>
      </c>
      <c r="I94" s="40">
        <v>1936000</v>
      </c>
      <c r="J94" s="40">
        <v>92928</v>
      </c>
      <c r="K94" s="47">
        <v>0</v>
      </c>
      <c r="L94" s="41" t="s">
        <v>35</v>
      </c>
      <c r="M94" s="40">
        <v>26426.4</v>
      </c>
      <c r="N94" s="40">
        <v>9292.8</v>
      </c>
      <c r="O94" s="42" t="s">
        <v>456</v>
      </c>
      <c r="P94" s="6">
        <v>9</v>
      </c>
      <c r="Q94" s="6" t="s">
        <v>468</v>
      </c>
      <c r="S94" s="50">
        <f t="shared" si="1"/>
        <v>0.284375</v>
      </c>
    </row>
    <row r="95" s="3" customFormat="1" ht="40" customHeight="1" spans="1:19">
      <c r="A95" s="25">
        <v>89</v>
      </c>
      <c r="B95" s="26" t="s">
        <v>350</v>
      </c>
      <c r="C95" s="27" t="s">
        <v>1</v>
      </c>
      <c r="D95" s="28">
        <v>59</v>
      </c>
      <c r="E95" s="29" t="s">
        <v>33</v>
      </c>
      <c r="F95" s="27" t="s">
        <v>327</v>
      </c>
      <c r="G95" s="30">
        <v>45017</v>
      </c>
      <c r="H95" s="30">
        <v>45382</v>
      </c>
      <c r="I95" s="40">
        <v>88500</v>
      </c>
      <c r="J95" s="40">
        <v>4248</v>
      </c>
      <c r="K95" s="46">
        <v>1486.8</v>
      </c>
      <c r="L95" s="41" t="s">
        <v>35</v>
      </c>
      <c r="M95" s="54">
        <v>2336.4</v>
      </c>
      <c r="N95" s="40">
        <v>424.8</v>
      </c>
      <c r="O95" s="42"/>
      <c r="P95" s="6">
        <v>6</v>
      </c>
      <c r="Q95" s="6" t="s">
        <v>219</v>
      </c>
      <c r="S95" s="50">
        <f t="shared" si="1"/>
        <v>0.55</v>
      </c>
    </row>
    <row r="96" s="3" customFormat="1" ht="40" customHeight="1" spans="1:19">
      <c r="A96" s="25">
        <v>90</v>
      </c>
      <c r="B96" s="26" t="s">
        <v>391</v>
      </c>
      <c r="C96" s="27" t="s">
        <v>2</v>
      </c>
      <c r="D96" s="28">
        <v>30</v>
      </c>
      <c r="E96" s="29" t="s">
        <v>33</v>
      </c>
      <c r="F96" s="27" t="s">
        <v>392</v>
      </c>
      <c r="G96" s="30">
        <v>45169</v>
      </c>
      <c r="H96" s="30">
        <v>45534</v>
      </c>
      <c r="I96" s="40">
        <v>150000</v>
      </c>
      <c r="J96" s="40">
        <v>12000</v>
      </c>
      <c r="K96" s="47" t="s">
        <v>35</v>
      </c>
      <c r="L96" s="41" t="s">
        <v>35</v>
      </c>
      <c r="M96" s="40">
        <v>10800</v>
      </c>
      <c r="N96" s="40">
        <v>1200</v>
      </c>
      <c r="O96" s="42" t="s">
        <v>41</v>
      </c>
      <c r="P96" s="6">
        <v>1</v>
      </c>
      <c r="Q96" s="6" t="s">
        <v>222</v>
      </c>
      <c r="S96" s="50">
        <f t="shared" si="1"/>
        <v>0.9</v>
      </c>
    </row>
    <row r="97" s="3" customFormat="1" ht="40" customHeight="1" spans="1:19">
      <c r="A97" s="25">
        <v>91</v>
      </c>
      <c r="B97" s="26" t="s">
        <v>312</v>
      </c>
      <c r="C97" s="26" t="s">
        <v>4</v>
      </c>
      <c r="D97" s="28">
        <v>151</v>
      </c>
      <c r="E97" s="29" t="s">
        <v>33</v>
      </c>
      <c r="F97" s="26" t="s">
        <v>313</v>
      </c>
      <c r="G97" s="30">
        <v>45078</v>
      </c>
      <c r="H97" s="30">
        <v>45199</v>
      </c>
      <c r="I97" s="40">
        <v>151000</v>
      </c>
      <c r="J97" s="40">
        <v>6040</v>
      </c>
      <c r="K97" s="48">
        <v>2114</v>
      </c>
      <c r="L97" s="41" t="s">
        <v>35</v>
      </c>
      <c r="M97" s="40">
        <v>3322</v>
      </c>
      <c r="N97" s="40">
        <v>604</v>
      </c>
      <c r="O97" s="49" t="s">
        <v>314</v>
      </c>
      <c r="P97" s="6">
        <v>3</v>
      </c>
      <c r="Q97" s="6" t="s">
        <v>225</v>
      </c>
      <c r="S97" s="50">
        <f t="shared" si="1"/>
        <v>0.55</v>
      </c>
    </row>
    <row r="98" s="3" customFormat="1" ht="40" customHeight="1" spans="1:19">
      <c r="A98" s="25">
        <v>92</v>
      </c>
      <c r="B98" s="26" t="s">
        <v>328</v>
      </c>
      <c r="C98" s="27" t="s">
        <v>0</v>
      </c>
      <c r="D98" s="28">
        <v>18</v>
      </c>
      <c r="E98" s="29" t="s">
        <v>33</v>
      </c>
      <c r="F98" s="27" t="s">
        <v>313</v>
      </c>
      <c r="G98" s="30">
        <v>45148</v>
      </c>
      <c r="H98" s="30">
        <v>45239</v>
      </c>
      <c r="I98" s="40">
        <v>18000</v>
      </c>
      <c r="J98" s="40">
        <v>864</v>
      </c>
      <c r="K98" s="48">
        <v>302.4</v>
      </c>
      <c r="L98" s="41" t="s">
        <v>35</v>
      </c>
      <c r="M98" s="40">
        <v>475.2</v>
      </c>
      <c r="N98" s="40">
        <v>86.4</v>
      </c>
      <c r="O98" s="42"/>
      <c r="P98" s="6">
        <v>1</v>
      </c>
      <c r="Q98" s="6" t="s">
        <v>227</v>
      </c>
      <c r="S98" s="50">
        <f t="shared" si="1"/>
        <v>0.55</v>
      </c>
    </row>
    <row r="99" s="3" customFormat="1" ht="40" customHeight="1" spans="1:19">
      <c r="A99" s="25">
        <v>93</v>
      </c>
      <c r="B99" s="26" t="s">
        <v>415</v>
      </c>
      <c r="C99" s="27" t="s">
        <v>8</v>
      </c>
      <c r="D99" s="28">
        <v>120000</v>
      </c>
      <c r="E99" s="29" t="s">
        <v>47</v>
      </c>
      <c r="F99" s="27" t="s">
        <v>313</v>
      </c>
      <c r="G99" s="30">
        <v>45108</v>
      </c>
      <c r="H99" s="30">
        <v>45473</v>
      </c>
      <c r="I99" s="40">
        <v>180000</v>
      </c>
      <c r="J99" s="40">
        <v>7200</v>
      </c>
      <c r="K99" s="41" t="s">
        <v>35</v>
      </c>
      <c r="L99" s="41" t="s">
        <v>35</v>
      </c>
      <c r="M99" s="40">
        <v>6480</v>
      </c>
      <c r="N99" s="40">
        <v>720</v>
      </c>
      <c r="O99" s="42" t="s">
        <v>229</v>
      </c>
      <c r="P99" s="6">
        <v>1</v>
      </c>
      <c r="Q99" s="6" t="s">
        <v>230</v>
      </c>
      <c r="S99" s="50">
        <f t="shared" si="1"/>
        <v>0.9</v>
      </c>
    </row>
    <row r="100" s="3" customFormat="1" ht="40" customHeight="1" spans="1:19">
      <c r="A100" s="25">
        <v>94</v>
      </c>
      <c r="B100" s="26" t="s">
        <v>416</v>
      </c>
      <c r="C100" s="27" t="s">
        <v>8</v>
      </c>
      <c r="D100" s="28">
        <v>54000</v>
      </c>
      <c r="E100" s="29" t="s">
        <v>47</v>
      </c>
      <c r="F100" s="27" t="s">
        <v>313</v>
      </c>
      <c r="G100" s="30">
        <v>45108</v>
      </c>
      <c r="H100" s="30">
        <v>45473</v>
      </c>
      <c r="I100" s="40">
        <v>81000</v>
      </c>
      <c r="J100" s="40">
        <v>3240</v>
      </c>
      <c r="K100" s="41" t="s">
        <v>35</v>
      </c>
      <c r="L100" s="41" t="s">
        <v>35</v>
      </c>
      <c r="M100" s="40">
        <v>2916</v>
      </c>
      <c r="N100" s="40">
        <v>324</v>
      </c>
      <c r="O100" s="42" t="s">
        <v>232</v>
      </c>
      <c r="P100" s="6">
        <v>1</v>
      </c>
      <c r="Q100" s="6" t="s">
        <v>233</v>
      </c>
      <c r="S100" s="50">
        <f t="shared" si="1"/>
        <v>0.9</v>
      </c>
    </row>
    <row r="101" s="3" customFormat="1" ht="40" customHeight="1" spans="1:19">
      <c r="A101" s="25">
        <v>95</v>
      </c>
      <c r="B101" s="26" t="s">
        <v>408</v>
      </c>
      <c r="C101" s="27" t="s">
        <v>9</v>
      </c>
      <c r="D101" s="28">
        <v>119380</v>
      </c>
      <c r="E101" s="29" t="s">
        <v>47</v>
      </c>
      <c r="F101" s="27" t="s">
        <v>313</v>
      </c>
      <c r="G101" s="30">
        <v>45150</v>
      </c>
      <c r="H101" s="30">
        <v>45515</v>
      </c>
      <c r="I101" s="40">
        <v>208915</v>
      </c>
      <c r="J101" s="40">
        <v>16713.2</v>
      </c>
      <c r="K101" s="45" t="s">
        <v>35</v>
      </c>
      <c r="L101" s="41" t="s">
        <v>35</v>
      </c>
      <c r="M101" s="40">
        <v>15041.88</v>
      </c>
      <c r="N101" s="40">
        <v>1671.32</v>
      </c>
      <c r="O101" s="42" t="s">
        <v>235</v>
      </c>
      <c r="P101" s="6">
        <v>15</v>
      </c>
      <c r="Q101" s="6" t="s">
        <v>236</v>
      </c>
      <c r="S101" s="50">
        <f t="shared" si="1"/>
        <v>0.9</v>
      </c>
    </row>
    <row r="102" s="3" customFormat="1" ht="40" customHeight="1" spans="1:19">
      <c r="A102" s="25">
        <v>96</v>
      </c>
      <c r="B102" s="26" t="s">
        <v>393</v>
      </c>
      <c r="C102" s="27" t="s">
        <v>2</v>
      </c>
      <c r="D102" s="28">
        <v>55.02</v>
      </c>
      <c r="E102" s="29" t="s">
        <v>33</v>
      </c>
      <c r="F102" s="27" t="s">
        <v>313</v>
      </c>
      <c r="G102" s="30">
        <v>45150</v>
      </c>
      <c r="H102" s="30">
        <v>45515</v>
      </c>
      <c r="I102" s="40">
        <v>275100</v>
      </c>
      <c r="J102" s="40">
        <v>22008</v>
      </c>
      <c r="K102" s="47" t="s">
        <v>35</v>
      </c>
      <c r="L102" s="41" t="s">
        <v>35</v>
      </c>
      <c r="M102" s="40">
        <v>19807.2</v>
      </c>
      <c r="N102" s="40">
        <v>2200.8</v>
      </c>
      <c r="O102" s="42" t="s">
        <v>41</v>
      </c>
      <c r="P102" s="6">
        <v>4</v>
      </c>
      <c r="Q102" s="6" t="s">
        <v>238</v>
      </c>
      <c r="S102" s="50">
        <f t="shared" si="1"/>
        <v>0.9</v>
      </c>
    </row>
    <row r="103" s="3" customFormat="1" ht="40" customHeight="1" spans="1:19">
      <c r="A103" s="25">
        <v>97</v>
      </c>
      <c r="B103" s="26" t="s">
        <v>394</v>
      </c>
      <c r="C103" s="27" t="s">
        <v>2</v>
      </c>
      <c r="D103" s="28">
        <v>3</v>
      </c>
      <c r="E103" s="29" t="s">
        <v>33</v>
      </c>
      <c r="F103" s="27" t="s">
        <v>313</v>
      </c>
      <c r="G103" s="30">
        <v>45170</v>
      </c>
      <c r="H103" s="30">
        <v>45535</v>
      </c>
      <c r="I103" s="40">
        <v>15000</v>
      </c>
      <c r="J103" s="40">
        <v>1200</v>
      </c>
      <c r="K103" s="47" t="s">
        <v>35</v>
      </c>
      <c r="L103" s="41" t="s">
        <v>35</v>
      </c>
      <c r="M103" s="40">
        <v>1080</v>
      </c>
      <c r="N103" s="40">
        <v>120</v>
      </c>
      <c r="O103" s="42" t="s">
        <v>41</v>
      </c>
      <c r="P103" s="6">
        <v>1</v>
      </c>
      <c r="Q103" s="6" t="s">
        <v>240</v>
      </c>
      <c r="S103" s="50">
        <f t="shared" si="1"/>
        <v>0.9</v>
      </c>
    </row>
    <row r="104" s="5" customFormat="1" ht="40" customHeight="1" spans="1:19">
      <c r="A104" s="25">
        <v>98</v>
      </c>
      <c r="B104" s="26" t="s">
        <v>431</v>
      </c>
      <c r="C104" s="27" t="s">
        <v>3</v>
      </c>
      <c r="D104" s="28">
        <v>60.76</v>
      </c>
      <c r="E104" s="29" t="s">
        <v>33</v>
      </c>
      <c r="F104" s="27" t="s">
        <v>313</v>
      </c>
      <c r="G104" s="30">
        <v>45136</v>
      </c>
      <c r="H104" s="30">
        <v>45501</v>
      </c>
      <c r="I104" s="40">
        <v>291648</v>
      </c>
      <c r="J104" s="40">
        <v>24790.08</v>
      </c>
      <c r="K104" s="41" t="s">
        <v>35</v>
      </c>
      <c r="L104" s="41" t="s">
        <v>35</v>
      </c>
      <c r="M104" s="40">
        <v>22311.07</v>
      </c>
      <c r="N104" s="40">
        <v>2479.01</v>
      </c>
      <c r="O104" s="42"/>
      <c r="P104" s="6">
        <v>37</v>
      </c>
      <c r="Q104" s="6" t="s">
        <v>242</v>
      </c>
      <c r="S104" s="50">
        <f t="shared" si="1"/>
        <v>0.899999919322568</v>
      </c>
    </row>
    <row r="105" s="3" customFormat="1" ht="40" customHeight="1" spans="1:19">
      <c r="A105" s="25">
        <v>99</v>
      </c>
      <c r="B105" s="26" t="s">
        <v>448</v>
      </c>
      <c r="C105" s="27" t="s">
        <v>3</v>
      </c>
      <c r="D105" s="28">
        <v>99.5</v>
      </c>
      <c r="E105" s="29" t="s">
        <v>33</v>
      </c>
      <c r="F105" s="27" t="s">
        <v>313</v>
      </c>
      <c r="G105" s="30">
        <v>45170</v>
      </c>
      <c r="H105" s="30">
        <v>45535</v>
      </c>
      <c r="I105" s="40">
        <v>646750</v>
      </c>
      <c r="J105" s="40">
        <v>54973.75</v>
      </c>
      <c r="K105" s="45" t="s">
        <v>35</v>
      </c>
      <c r="L105" s="41" t="s">
        <v>35</v>
      </c>
      <c r="M105" s="40">
        <v>49476.38</v>
      </c>
      <c r="N105" s="40">
        <v>5497.37</v>
      </c>
      <c r="O105" s="55"/>
      <c r="P105" s="6">
        <v>32</v>
      </c>
      <c r="Q105" s="6" t="s">
        <v>244</v>
      </c>
      <c r="S105" s="50">
        <f t="shared" si="1"/>
        <v>0.9000000909525</v>
      </c>
    </row>
    <row r="106" s="3" customFormat="1" ht="40" customHeight="1" spans="1:19">
      <c r="A106" s="25">
        <v>100</v>
      </c>
      <c r="B106" s="26" t="s">
        <v>423</v>
      </c>
      <c r="C106" s="27" t="s">
        <v>3</v>
      </c>
      <c r="D106" s="28">
        <v>100</v>
      </c>
      <c r="E106" s="29" t="s">
        <v>33</v>
      </c>
      <c r="F106" s="27" t="s">
        <v>313</v>
      </c>
      <c r="G106" s="30">
        <v>45178</v>
      </c>
      <c r="H106" s="30">
        <v>45543</v>
      </c>
      <c r="I106" s="40">
        <v>480000</v>
      </c>
      <c r="J106" s="40">
        <v>40800</v>
      </c>
      <c r="K106" s="47" t="s">
        <v>35</v>
      </c>
      <c r="L106" s="41" t="s">
        <v>35</v>
      </c>
      <c r="M106" s="40">
        <v>36720</v>
      </c>
      <c r="N106" s="40">
        <v>4080</v>
      </c>
      <c r="O106" s="42"/>
      <c r="P106" s="6">
        <v>1</v>
      </c>
      <c r="Q106" s="6" t="s">
        <v>246</v>
      </c>
      <c r="S106" s="50">
        <f t="shared" si="1"/>
        <v>0.9</v>
      </c>
    </row>
    <row r="107" s="3" customFormat="1" ht="40" customHeight="1" spans="1:19">
      <c r="A107" s="25">
        <v>101</v>
      </c>
      <c r="B107" s="26" t="s">
        <v>432</v>
      </c>
      <c r="C107" s="27" t="s">
        <v>3</v>
      </c>
      <c r="D107" s="28">
        <v>1.5</v>
      </c>
      <c r="E107" s="29" t="s">
        <v>33</v>
      </c>
      <c r="F107" s="27" t="s">
        <v>313</v>
      </c>
      <c r="G107" s="30">
        <v>45184</v>
      </c>
      <c r="H107" s="30">
        <v>45549</v>
      </c>
      <c r="I107" s="40">
        <v>7200</v>
      </c>
      <c r="J107" s="40">
        <v>612</v>
      </c>
      <c r="K107" s="47" t="s">
        <v>35</v>
      </c>
      <c r="L107" s="41" t="s">
        <v>35</v>
      </c>
      <c r="M107" s="40">
        <v>550.8</v>
      </c>
      <c r="N107" s="40">
        <v>61.2</v>
      </c>
      <c r="O107" s="42"/>
      <c r="P107" s="6">
        <v>1</v>
      </c>
      <c r="Q107" s="6" t="s">
        <v>248</v>
      </c>
      <c r="S107" s="50">
        <f t="shared" si="1"/>
        <v>0.9</v>
      </c>
    </row>
    <row r="108" s="3" customFormat="1" ht="55" customHeight="1" spans="1:19">
      <c r="A108" s="25">
        <v>102</v>
      </c>
      <c r="B108" s="26" t="s">
        <v>368</v>
      </c>
      <c r="C108" s="27" t="s">
        <v>1</v>
      </c>
      <c r="D108" s="28">
        <v>181.1</v>
      </c>
      <c r="E108" s="29" t="s">
        <v>33</v>
      </c>
      <c r="F108" s="27" t="s">
        <v>313</v>
      </c>
      <c r="G108" s="30">
        <v>45017</v>
      </c>
      <c r="H108" s="30">
        <v>45382</v>
      </c>
      <c r="I108" s="40">
        <v>1448800</v>
      </c>
      <c r="J108" s="40">
        <v>69542.4</v>
      </c>
      <c r="K108" s="46">
        <v>4563.72</v>
      </c>
      <c r="L108" s="41" t="s">
        <v>35</v>
      </c>
      <c r="M108" s="54">
        <v>58024.44</v>
      </c>
      <c r="N108" s="40">
        <v>6954.24</v>
      </c>
      <c r="O108" s="42" t="s">
        <v>456</v>
      </c>
      <c r="P108" s="6">
        <v>42</v>
      </c>
      <c r="Q108" s="6" t="s">
        <v>250</v>
      </c>
      <c r="S108" s="50">
        <f t="shared" si="1"/>
        <v>0.834375</v>
      </c>
    </row>
    <row r="109" s="3" customFormat="1" ht="55" customHeight="1" spans="1:19">
      <c r="A109" s="25">
        <v>103</v>
      </c>
      <c r="B109" s="26" t="s">
        <v>369</v>
      </c>
      <c r="C109" s="27" t="s">
        <v>1</v>
      </c>
      <c r="D109" s="28">
        <v>135.4</v>
      </c>
      <c r="E109" s="29" t="s">
        <v>33</v>
      </c>
      <c r="F109" s="27" t="s">
        <v>313</v>
      </c>
      <c r="G109" s="30">
        <v>45017</v>
      </c>
      <c r="H109" s="30">
        <v>45382</v>
      </c>
      <c r="I109" s="40">
        <v>1083200</v>
      </c>
      <c r="J109" s="40">
        <v>51993.6</v>
      </c>
      <c r="K109" s="46">
        <v>3412.08</v>
      </c>
      <c r="L109" s="41" t="s">
        <v>35</v>
      </c>
      <c r="M109" s="54">
        <v>43382.16</v>
      </c>
      <c r="N109" s="40">
        <v>5199.36</v>
      </c>
      <c r="O109" s="42" t="s">
        <v>456</v>
      </c>
      <c r="P109" s="6">
        <v>25</v>
      </c>
      <c r="Q109" s="6" t="s">
        <v>252</v>
      </c>
      <c r="S109" s="50">
        <f t="shared" si="1"/>
        <v>0.834375</v>
      </c>
    </row>
    <row r="110" s="3" customFormat="1" ht="55" customHeight="1" spans="1:19">
      <c r="A110" s="25">
        <v>104</v>
      </c>
      <c r="B110" s="26" t="s">
        <v>370</v>
      </c>
      <c r="C110" s="27" t="s">
        <v>1</v>
      </c>
      <c r="D110" s="28">
        <v>21</v>
      </c>
      <c r="E110" s="29" t="s">
        <v>33</v>
      </c>
      <c r="F110" s="27" t="s">
        <v>313</v>
      </c>
      <c r="G110" s="30">
        <v>45017</v>
      </c>
      <c r="H110" s="30">
        <v>45382</v>
      </c>
      <c r="I110" s="40">
        <v>168000</v>
      </c>
      <c r="J110" s="40">
        <v>8064</v>
      </c>
      <c r="K110" s="46">
        <v>529.2</v>
      </c>
      <c r="L110" s="41" t="s">
        <v>35</v>
      </c>
      <c r="M110" s="54">
        <v>6728.4</v>
      </c>
      <c r="N110" s="40">
        <v>806.4</v>
      </c>
      <c r="O110" s="42" t="s">
        <v>456</v>
      </c>
      <c r="P110" s="6">
        <v>1</v>
      </c>
      <c r="Q110" s="6" t="s">
        <v>254</v>
      </c>
      <c r="S110" s="50">
        <f t="shared" si="1"/>
        <v>0.834375</v>
      </c>
    </row>
    <row r="111" s="3" customFormat="1" ht="55" customHeight="1" spans="1:19">
      <c r="A111" s="25">
        <v>105</v>
      </c>
      <c r="B111" s="26" t="s">
        <v>371</v>
      </c>
      <c r="C111" s="27" t="s">
        <v>1</v>
      </c>
      <c r="D111" s="28">
        <v>5.2</v>
      </c>
      <c r="E111" s="29" t="s">
        <v>33</v>
      </c>
      <c r="F111" s="27" t="s">
        <v>313</v>
      </c>
      <c r="G111" s="30">
        <v>45017</v>
      </c>
      <c r="H111" s="30">
        <v>45382</v>
      </c>
      <c r="I111" s="40">
        <v>41600</v>
      </c>
      <c r="J111" s="40">
        <v>1996.8</v>
      </c>
      <c r="K111" s="46">
        <v>131.04</v>
      </c>
      <c r="L111" s="41" t="s">
        <v>35</v>
      </c>
      <c r="M111" s="54">
        <v>1666.08</v>
      </c>
      <c r="N111" s="40">
        <v>199.68</v>
      </c>
      <c r="O111" s="42" t="s">
        <v>456</v>
      </c>
      <c r="P111" s="6">
        <v>2</v>
      </c>
      <c r="Q111" s="6" t="s">
        <v>256</v>
      </c>
      <c r="S111" s="50">
        <f t="shared" si="1"/>
        <v>0.834375</v>
      </c>
    </row>
    <row r="112" s="3" customFormat="1" ht="55" customHeight="1" spans="1:19">
      <c r="A112" s="25">
        <v>106</v>
      </c>
      <c r="B112" s="26" t="s">
        <v>372</v>
      </c>
      <c r="C112" s="27" t="s">
        <v>1</v>
      </c>
      <c r="D112" s="28">
        <v>15</v>
      </c>
      <c r="E112" s="29" t="s">
        <v>33</v>
      </c>
      <c r="F112" s="27" t="s">
        <v>313</v>
      </c>
      <c r="G112" s="30">
        <v>45017</v>
      </c>
      <c r="H112" s="30">
        <v>45382</v>
      </c>
      <c r="I112" s="40">
        <v>120000</v>
      </c>
      <c r="J112" s="40">
        <v>5760</v>
      </c>
      <c r="K112" s="46">
        <v>378</v>
      </c>
      <c r="L112" s="41" t="s">
        <v>35</v>
      </c>
      <c r="M112" s="54">
        <v>4806</v>
      </c>
      <c r="N112" s="40">
        <v>576</v>
      </c>
      <c r="O112" s="42" t="s">
        <v>456</v>
      </c>
      <c r="P112" s="6">
        <v>2</v>
      </c>
      <c r="Q112" s="6" t="s">
        <v>258</v>
      </c>
      <c r="S112" s="50">
        <f t="shared" si="1"/>
        <v>0.834375</v>
      </c>
    </row>
    <row r="113" s="3" customFormat="1" ht="55" customHeight="1" spans="1:19">
      <c r="A113" s="25">
        <v>107</v>
      </c>
      <c r="B113" s="26" t="s">
        <v>373</v>
      </c>
      <c r="C113" s="27" t="s">
        <v>1</v>
      </c>
      <c r="D113" s="28">
        <v>144.2</v>
      </c>
      <c r="E113" s="29" t="s">
        <v>33</v>
      </c>
      <c r="F113" s="27" t="s">
        <v>313</v>
      </c>
      <c r="G113" s="30">
        <v>45017</v>
      </c>
      <c r="H113" s="30">
        <v>45382</v>
      </c>
      <c r="I113" s="40">
        <v>1153600</v>
      </c>
      <c r="J113" s="40">
        <v>55372.8</v>
      </c>
      <c r="K113" s="46">
        <v>3633.84</v>
      </c>
      <c r="L113" s="41" t="s">
        <v>35</v>
      </c>
      <c r="M113" s="54">
        <v>46201.68</v>
      </c>
      <c r="N113" s="40">
        <v>5537.28</v>
      </c>
      <c r="O113" s="42" t="s">
        <v>456</v>
      </c>
      <c r="P113" s="6">
        <v>20</v>
      </c>
      <c r="Q113" s="6" t="s">
        <v>260</v>
      </c>
      <c r="S113" s="50">
        <f t="shared" si="1"/>
        <v>0.834375</v>
      </c>
    </row>
    <row r="114" s="3" customFormat="1" ht="40" customHeight="1" spans="1:19">
      <c r="A114" s="25">
        <v>108</v>
      </c>
      <c r="B114" s="26" t="s">
        <v>351</v>
      </c>
      <c r="C114" s="27" t="s">
        <v>1</v>
      </c>
      <c r="D114" s="28">
        <v>48.1</v>
      </c>
      <c r="E114" s="29" t="s">
        <v>33</v>
      </c>
      <c r="F114" s="27" t="s">
        <v>313</v>
      </c>
      <c r="G114" s="30">
        <v>45017</v>
      </c>
      <c r="H114" s="30">
        <v>45382</v>
      </c>
      <c r="I114" s="40">
        <v>72150</v>
      </c>
      <c r="J114" s="40">
        <v>3463.2</v>
      </c>
      <c r="K114" s="46">
        <v>1212.12</v>
      </c>
      <c r="L114" s="41" t="s">
        <v>35</v>
      </c>
      <c r="M114" s="54">
        <v>1904.76</v>
      </c>
      <c r="N114" s="40">
        <v>346.32</v>
      </c>
      <c r="O114" s="42"/>
      <c r="P114" s="6">
        <v>5</v>
      </c>
      <c r="Q114" s="6" t="s">
        <v>262</v>
      </c>
      <c r="S114" s="50">
        <f t="shared" si="1"/>
        <v>0.55</v>
      </c>
    </row>
    <row r="115" s="3" customFormat="1" ht="55" customHeight="1" spans="1:19">
      <c r="A115" s="25">
        <v>109</v>
      </c>
      <c r="B115" s="26" t="s">
        <v>374</v>
      </c>
      <c r="C115" s="27" t="s">
        <v>1</v>
      </c>
      <c r="D115" s="28">
        <v>12</v>
      </c>
      <c r="E115" s="29" t="s">
        <v>33</v>
      </c>
      <c r="F115" s="27" t="s">
        <v>313</v>
      </c>
      <c r="G115" s="30">
        <v>45017</v>
      </c>
      <c r="H115" s="30">
        <v>45382</v>
      </c>
      <c r="I115" s="40">
        <v>96000</v>
      </c>
      <c r="J115" s="40">
        <v>4608</v>
      </c>
      <c r="K115" s="46">
        <v>302.4</v>
      </c>
      <c r="L115" s="41" t="s">
        <v>35</v>
      </c>
      <c r="M115" s="54">
        <v>3844.8</v>
      </c>
      <c r="N115" s="40">
        <v>460.8</v>
      </c>
      <c r="O115" s="42" t="s">
        <v>456</v>
      </c>
      <c r="P115" s="6">
        <v>1</v>
      </c>
      <c r="Q115" s="6" t="s">
        <v>264</v>
      </c>
      <c r="S115" s="50">
        <f t="shared" si="1"/>
        <v>0.834375</v>
      </c>
    </row>
    <row r="116" s="3" customFormat="1" ht="55" customHeight="1" spans="1:19">
      <c r="A116" s="25">
        <v>110</v>
      </c>
      <c r="B116" s="26" t="s">
        <v>375</v>
      </c>
      <c r="C116" s="27" t="s">
        <v>1</v>
      </c>
      <c r="D116" s="28">
        <v>3.7</v>
      </c>
      <c r="E116" s="29" t="s">
        <v>33</v>
      </c>
      <c r="F116" s="27" t="s">
        <v>313</v>
      </c>
      <c r="G116" s="30">
        <v>45017</v>
      </c>
      <c r="H116" s="30">
        <v>45382</v>
      </c>
      <c r="I116" s="40">
        <v>29600</v>
      </c>
      <c r="J116" s="40">
        <v>1420.8</v>
      </c>
      <c r="K116" s="46">
        <v>93.24</v>
      </c>
      <c r="L116" s="41" t="s">
        <v>35</v>
      </c>
      <c r="M116" s="54">
        <v>1185.48</v>
      </c>
      <c r="N116" s="40">
        <v>142.08</v>
      </c>
      <c r="O116" s="42" t="s">
        <v>456</v>
      </c>
      <c r="P116" s="6">
        <v>1</v>
      </c>
      <c r="Q116" s="6" t="s">
        <v>266</v>
      </c>
      <c r="S116" s="50">
        <f t="shared" si="1"/>
        <v>0.834375</v>
      </c>
    </row>
    <row r="117" s="3" customFormat="1" ht="55" customHeight="1" spans="1:19">
      <c r="A117" s="25">
        <v>111</v>
      </c>
      <c r="B117" s="26" t="s">
        <v>376</v>
      </c>
      <c r="C117" s="27" t="s">
        <v>1</v>
      </c>
      <c r="D117" s="28">
        <v>9.5</v>
      </c>
      <c r="E117" s="29" t="s">
        <v>33</v>
      </c>
      <c r="F117" s="27" t="s">
        <v>313</v>
      </c>
      <c r="G117" s="30">
        <v>45017</v>
      </c>
      <c r="H117" s="30">
        <v>45382</v>
      </c>
      <c r="I117" s="40">
        <v>76000</v>
      </c>
      <c r="J117" s="40">
        <v>3648</v>
      </c>
      <c r="K117" s="46">
        <v>239.4</v>
      </c>
      <c r="L117" s="41" t="s">
        <v>35</v>
      </c>
      <c r="M117" s="54">
        <v>3043.8</v>
      </c>
      <c r="N117" s="40">
        <v>364.8</v>
      </c>
      <c r="O117" s="42" t="s">
        <v>456</v>
      </c>
      <c r="P117" s="6">
        <v>1</v>
      </c>
      <c r="Q117" s="6" t="s">
        <v>268</v>
      </c>
      <c r="S117" s="50">
        <f t="shared" si="1"/>
        <v>0.834375</v>
      </c>
    </row>
    <row r="118" s="3" customFormat="1" ht="55" customHeight="1" spans="1:19">
      <c r="A118" s="25">
        <v>112</v>
      </c>
      <c r="B118" s="26" t="s">
        <v>377</v>
      </c>
      <c r="C118" s="27" t="s">
        <v>1</v>
      </c>
      <c r="D118" s="28">
        <v>348.5</v>
      </c>
      <c r="E118" s="29" t="s">
        <v>33</v>
      </c>
      <c r="F118" s="27" t="s">
        <v>313</v>
      </c>
      <c r="G118" s="30">
        <v>45017</v>
      </c>
      <c r="H118" s="30">
        <v>45382</v>
      </c>
      <c r="I118" s="40">
        <v>2788000</v>
      </c>
      <c r="J118" s="40">
        <v>133824</v>
      </c>
      <c r="K118" s="46">
        <v>8782.2</v>
      </c>
      <c r="L118" s="41" t="s">
        <v>35</v>
      </c>
      <c r="M118" s="54">
        <v>111659.4</v>
      </c>
      <c r="N118" s="40">
        <v>13382.4</v>
      </c>
      <c r="O118" s="42" t="s">
        <v>456</v>
      </c>
      <c r="P118" s="6">
        <v>51</v>
      </c>
      <c r="Q118" s="6" t="s">
        <v>270</v>
      </c>
      <c r="S118" s="50">
        <f t="shared" si="1"/>
        <v>0.834375</v>
      </c>
    </row>
    <row r="119" s="3" customFormat="1" ht="40" customHeight="1" spans="1:19">
      <c r="A119" s="25">
        <v>113</v>
      </c>
      <c r="B119" s="26" t="s">
        <v>352</v>
      </c>
      <c r="C119" s="27" t="s">
        <v>1</v>
      </c>
      <c r="D119" s="28">
        <v>9</v>
      </c>
      <c r="E119" s="29" t="s">
        <v>33</v>
      </c>
      <c r="F119" s="27" t="s">
        <v>313</v>
      </c>
      <c r="G119" s="30">
        <v>45017</v>
      </c>
      <c r="H119" s="30">
        <v>45382</v>
      </c>
      <c r="I119" s="40">
        <v>13500</v>
      </c>
      <c r="J119" s="40">
        <v>648</v>
      </c>
      <c r="K119" s="46">
        <v>226.8</v>
      </c>
      <c r="L119" s="41" t="s">
        <v>35</v>
      </c>
      <c r="M119" s="54">
        <v>356.4</v>
      </c>
      <c r="N119" s="40">
        <v>64.8</v>
      </c>
      <c r="O119" s="42"/>
      <c r="P119" s="6">
        <v>1</v>
      </c>
      <c r="Q119" s="6" t="s">
        <v>272</v>
      </c>
      <c r="S119" s="50">
        <f t="shared" si="1"/>
        <v>0.55</v>
      </c>
    </row>
    <row r="120" s="3" customFormat="1" ht="55" customHeight="1" spans="1:19">
      <c r="A120" s="25">
        <v>114</v>
      </c>
      <c r="B120" s="26" t="s">
        <v>378</v>
      </c>
      <c r="C120" s="27" t="s">
        <v>1</v>
      </c>
      <c r="D120" s="28">
        <v>9.5</v>
      </c>
      <c r="E120" s="29" t="s">
        <v>33</v>
      </c>
      <c r="F120" s="27" t="s">
        <v>313</v>
      </c>
      <c r="G120" s="30">
        <v>45017</v>
      </c>
      <c r="H120" s="30">
        <v>45382</v>
      </c>
      <c r="I120" s="40">
        <v>76000</v>
      </c>
      <c r="J120" s="40">
        <v>3648</v>
      </c>
      <c r="K120" s="46">
        <v>239.4</v>
      </c>
      <c r="L120" s="41" t="s">
        <v>35</v>
      </c>
      <c r="M120" s="54">
        <v>3043.8</v>
      </c>
      <c r="N120" s="40">
        <v>364.8</v>
      </c>
      <c r="O120" s="42" t="s">
        <v>456</v>
      </c>
      <c r="P120" s="6">
        <v>3</v>
      </c>
      <c r="Q120" s="51" t="s">
        <v>274</v>
      </c>
      <c r="S120" s="50">
        <f t="shared" si="1"/>
        <v>0.834375</v>
      </c>
    </row>
    <row r="121" s="3" customFormat="1" ht="40" customHeight="1" spans="1:19">
      <c r="A121" s="25">
        <v>115</v>
      </c>
      <c r="B121" s="26" t="s">
        <v>423</v>
      </c>
      <c r="C121" s="26" t="s">
        <v>5</v>
      </c>
      <c r="D121" s="28">
        <v>100</v>
      </c>
      <c r="E121" s="29" t="s">
        <v>33</v>
      </c>
      <c r="F121" s="26" t="s">
        <v>313</v>
      </c>
      <c r="G121" s="30">
        <v>45184</v>
      </c>
      <c r="H121" s="30">
        <v>45549</v>
      </c>
      <c r="I121" s="40">
        <v>3200000</v>
      </c>
      <c r="J121" s="40">
        <v>95000</v>
      </c>
      <c r="K121" s="41" t="s">
        <v>35</v>
      </c>
      <c r="L121" s="41" t="s">
        <v>35</v>
      </c>
      <c r="M121" s="40">
        <v>85500</v>
      </c>
      <c r="N121" s="40">
        <v>9500</v>
      </c>
      <c r="O121" s="42"/>
      <c r="P121" s="6">
        <v>1</v>
      </c>
      <c r="Q121" s="6" t="s">
        <v>275</v>
      </c>
      <c r="S121" s="50">
        <f t="shared" si="1"/>
        <v>0.9</v>
      </c>
    </row>
    <row r="122" s="3" customFormat="1" ht="40" customHeight="1" spans="1:19">
      <c r="A122" s="25">
        <v>116</v>
      </c>
      <c r="B122" s="26" t="s">
        <v>419</v>
      </c>
      <c r="C122" s="26" t="s">
        <v>7</v>
      </c>
      <c r="D122" s="28">
        <v>52</v>
      </c>
      <c r="E122" s="29" t="s">
        <v>33</v>
      </c>
      <c r="F122" s="26" t="s">
        <v>313</v>
      </c>
      <c r="G122" s="30">
        <v>45190</v>
      </c>
      <c r="H122" s="30">
        <v>45555</v>
      </c>
      <c r="I122" s="40">
        <v>208000</v>
      </c>
      <c r="J122" s="40">
        <v>10920</v>
      </c>
      <c r="K122" s="41" t="s">
        <v>35</v>
      </c>
      <c r="L122" s="41" t="s">
        <v>35</v>
      </c>
      <c r="M122" s="40">
        <v>9828</v>
      </c>
      <c r="N122" s="40">
        <v>1092</v>
      </c>
      <c r="O122" s="42"/>
      <c r="P122" s="6">
        <v>1</v>
      </c>
      <c r="Q122" s="6" t="s">
        <v>277</v>
      </c>
      <c r="S122" s="50">
        <f t="shared" si="1"/>
        <v>0.9</v>
      </c>
    </row>
    <row r="123" s="3" customFormat="1" ht="40" customHeight="1" spans="1:19">
      <c r="A123" s="25">
        <v>117</v>
      </c>
      <c r="B123" s="26" t="s">
        <v>395</v>
      </c>
      <c r="C123" s="27" t="s">
        <v>2</v>
      </c>
      <c r="D123" s="28">
        <v>20</v>
      </c>
      <c r="E123" s="29" t="s">
        <v>33</v>
      </c>
      <c r="F123" s="27" t="s">
        <v>396</v>
      </c>
      <c r="G123" s="30">
        <v>45177</v>
      </c>
      <c r="H123" s="30">
        <v>45542</v>
      </c>
      <c r="I123" s="40">
        <v>100000</v>
      </c>
      <c r="J123" s="40">
        <v>8000</v>
      </c>
      <c r="K123" s="47" t="s">
        <v>35</v>
      </c>
      <c r="L123" s="41" t="s">
        <v>35</v>
      </c>
      <c r="M123" s="40">
        <v>7200</v>
      </c>
      <c r="N123" s="40">
        <v>800</v>
      </c>
      <c r="O123" s="42" t="s">
        <v>41</v>
      </c>
      <c r="P123" s="6">
        <v>1</v>
      </c>
      <c r="Q123" s="6" t="s">
        <v>280</v>
      </c>
      <c r="S123" s="50">
        <f t="shared" si="1"/>
        <v>0.9</v>
      </c>
    </row>
    <row r="124" s="3" customFormat="1" ht="40" customHeight="1" spans="1:19">
      <c r="A124" s="25">
        <v>118</v>
      </c>
      <c r="B124" s="26" t="s">
        <v>449</v>
      </c>
      <c r="C124" s="27" t="s">
        <v>3</v>
      </c>
      <c r="D124" s="28">
        <v>58</v>
      </c>
      <c r="E124" s="29" t="s">
        <v>33</v>
      </c>
      <c r="F124" s="27" t="s">
        <v>396</v>
      </c>
      <c r="G124" s="30">
        <v>45111</v>
      </c>
      <c r="H124" s="30">
        <v>45476</v>
      </c>
      <c r="I124" s="40">
        <v>377000</v>
      </c>
      <c r="J124" s="40">
        <v>32045</v>
      </c>
      <c r="K124" s="45" t="s">
        <v>35</v>
      </c>
      <c r="L124" s="41" t="s">
        <v>35</v>
      </c>
      <c r="M124" s="40">
        <v>28840.5</v>
      </c>
      <c r="N124" s="40">
        <v>3204.5</v>
      </c>
      <c r="O124" s="42"/>
      <c r="P124" s="6">
        <v>10</v>
      </c>
      <c r="Q124" s="6" t="s">
        <v>282</v>
      </c>
      <c r="S124" s="50">
        <f t="shared" si="1"/>
        <v>0.9</v>
      </c>
    </row>
    <row r="125" s="3" customFormat="1" ht="40" customHeight="1" spans="1:19">
      <c r="A125" s="25">
        <v>119</v>
      </c>
      <c r="B125" s="26" t="s">
        <v>450</v>
      </c>
      <c r="C125" s="27" t="s">
        <v>3</v>
      </c>
      <c r="D125" s="28">
        <v>72</v>
      </c>
      <c r="E125" s="29" t="s">
        <v>33</v>
      </c>
      <c r="F125" s="27" t="s">
        <v>396</v>
      </c>
      <c r="G125" s="30">
        <v>45111</v>
      </c>
      <c r="H125" s="30">
        <v>45476</v>
      </c>
      <c r="I125" s="40">
        <v>468000</v>
      </c>
      <c r="J125" s="40">
        <v>39780</v>
      </c>
      <c r="K125" s="45" t="s">
        <v>35</v>
      </c>
      <c r="L125" s="41" t="s">
        <v>35</v>
      </c>
      <c r="M125" s="40">
        <v>35802</v>
      </c>
      <c r="N125" s="40">
        <v>3978</v>
      </c>
      <c r="O125" s="42"/>
      <c r="P125" s="6">
        <v>8</v>
      </c>
      <c r="Q125" s="6" t="s">
        <v>284</v>
      </c>
      <c r="S125" s="50">
        <f t="shared" si="1"/>
        <v>0.9</v>
      </c>
    </row>
    <row r="126" s="3" customFormat="1" ht="40" customHeight="1" spans="1:19">
      <c r="A126" s="25">
        <v>120</v>
      </c>
      <c r="B126" s="26" t="s">
        <v>451</v>
      </c>
      <c r="C126" s="27" t="s">
        <v>3</v>
      </c>
      <c r="D126" s="28">
        <v>105.2</v>
      </c>
      <c r="E126" s="29" t="s">
        <v>33</v>
      </c>
      <c r="F126" s="27" t="s">
        <v>396</v>
      </c>
      <c r="G126" s="30">
        <v>45129</v>
      </c>
      <c r="H126" s="30">
        <v>45494</v>
      </c>
      <c r="I126" s="40">
        <v>683800</v>
      </c>
      <c r="J126" s="40">
        <v>58123</v>
      </c>
      <c r="K126" s="41" t="s">
        <v>35</v>
      </c>
      <c r="L126" s="41" t="s">
        <v>35</v>
      </c>
      <c r="M126" s="40">
        <v>52310.7</v>
      </c>
      <c r="N126" s="40">
        <v>5812.3</v>
      </c>
      <c r="O126" s="42"/>
      <c r="P126" s="6">
        <v>20</v>
      </c>
      <c r="Q126" s="6" t="s">
        <v>286</v>
      </c>
      <c r="S126" s="50">
        <f t="shared" si="1"/>
        <v>0.9</v>
      </c>
    </row>
    <row r="127" s="3" customFormat="1" ht="40" customHeight="1" spans="1:19">
      <c r="A127" s="25">
        <v>121</v>
      </c>
      <c r="B127" s="26" t="s">
        <v>452</v>
      </c>
      <c r="C127" s="27" t="s">
        <v>3</v>
      </c>
      <c r="D127" s="28">
        <v>161</v>
      </c>
      <c r="E127" s="29" t="s">
        <v>33</v>
      </c>
      <c r="F127" s="27" t="s">
        <v>396</v>
      </c>
      <c r="G127" s="30">
        <v>45129</v>
      </c>
      <c r="H127" s="30">
        <v>45494</v>
      </c>
      <c r="I127" s="40">
        <v>1046500</v>
      </c>
      <c r="J127" s="40">
        <v>88952.5</v>
      </c>
      <c r="K127" s="41" t="s">
        <v>35</v>
      </c>
      <c r="L127" s="41" t="s">
        <v>35</v>
      </c>
      <c r="M127" s="40">
        <v>80057.25</v>
      </c>
      <c r="N127" s="40">
        <v>8895.25</v>
      </c>
      <c r="O127" s="42"/>
      <c r="P127" s="6">
        <v>11</v>
      </c>
      <c r="Q127" s="6" t="s">
        <v>288</v>
      </c>
      <c r="S127" s="50">
        <f t="shared" si="1"/>
        <v>0.9</v>
      </c>
    </row>
    <row r="128" s="3" customFormat="1" ht="40" customHeight="1" spans="1:19">
      <c r="A128" s="25">
        <v>122</v>
      </c>
      <c r="B128" s="26" t="s">
        <v>433</v>
      </c>
      <c r="C128" s="27" t="s">
        <v>3</v>
      </c>
      <c r="D128" s="28">
        <v>30</v>
      </c>
      <c r="E128" s="29" t="s">
        <v>33</v>
      </c>
      <c r="F128" s="27" t="s">
        <v>396</v>
      </c>
      <c r="G128" s="30">
        <v>45129</v>
      </c>
      <c r="H128" s="30">
        <v>45494</v>
      </c>
      <c r="I128" s="40">
        <v>144000</v>
      </c>
      <c r="J128" s="40">
        <v>12240</v>
      </c>
      <c r="K128" s="41" t="s">
        <v>35</v>
      </c>
      <c r="L128" s="41" t="s">
        <v>35</v>
      </c>
      <c r="M128" s="40">
        <v>11016</v>
      </c>
      <c r="N128" s="40">
        <v>1224</v>
      </c>
      <c r="O128" s="42"/>
      <c r="P128" s="6">
        <v>3</v>
      </c>
      <c r="Q128" s="6" t="s">
        <v>290</v>
      </c>
      <c r="S128" s="50">
        <f t="shared" si="1"/>
        <v>0.9</v>
      </c>
    </row>
    <row r="129" s="3" customFormat="1" ht="40" customHeight="1" spans="1:19">
      <c r="A129" s="25">
        <v>123</v>
      </c>
      <c r="B129" s="26" t="s">
        <v>453</v>
      </c>
      <c r="C129" s="27" t="s">
        <v>3</v>
      </c>
      <c r="D129" s="28">
        <v>51</v>
      </c>
      <c r="E129" s="29" t="s">
        <v>33</v>
      </c>
      <c r="F129" s="27" t="s">
        <v>396</v>
      </c>
      <c r="G129" s="30">
        <v>45129</v>
      </c>
      <c r="H129" s="30">
        <v>45494</v>
      </c>
      <c r="I129" s="40">
        <v>331500</v>
      </c>
      <c r="J129" s="40">
        <v>28177.5</v>
      </c>
      <c r="K129" s="41" t="s">
        <v>35</v>
      </c>
      <c r="L129" s="41" t="s">
        <v>35</v>
      </c>
      <c r="M129" s="40">
        <v>25359.75</v>
      </c>
      <c r="N129" s="40">
        <v>2817.75</v>
      </c>
      <c r="O129" s="42"/>
      <c r="P129" s="6">
        <v>5</v>
      </c>
      <c r="Q129" s="6" t="s">
        <v>292</v>
      </c>
      <c r="S129" s="50">
        <f t="shared" si="1"/>
        <v>0.9</v>
      </c>
    </row>
    <row r="130" s="3" customFormat="1" ht="40" customHeight="1" spans="1:19">
      <c r="A130" s="25">
        <v>124</v>
      </c>
      <c r="B130" s="26" t="s">
        <v>434</v>
      </c>
      <c r="C130" s="27" t="s">
        <v>3</v>
      </c>
      <c r="D130" s="28">
        <v>334.5</v>
      </c>
      <c r="E130" s="29" t="s">
        <v>33</v>
      </c>
      <c r="F130" s="27" t="s">
        <v>396</v>
      </c>
      <c r="G130" s="30">
        <v>45134</v>
      </c>
      <c r="H130" s="30">
        <v>45499</v>
      </c>
      <c r="I130" s="40">
        <v>1605600</v>
      </c>
      <c r="J130" s="40">
        <v>136476</v>
      </c>
      <c r="K130" s="41" t="s">
        <v>35</v>
      </c>
      <c r="L130" s="41" t="s">
        <v>35</v>
      </c>
      <c r="M130" s="40">
        <v>122828.4</v>
      </c>
      <c r="N130" s="40">
        <v>13647.6</v>
      </c>
      <c r="O130" s="42"/>
      <c r="P130" s="6">
        <v>30</v>
      </c>
      <c r="Q130" s="6" t="s">
        <v>294</v>
      </c>
      <c r="S130" s="50">
        <f t="shared" si="1"/>
        <v>0.9</v>
      </c>
    </row>
    <row r="131" s="3" customFormat="1" ht="40" customHeight="1" spans="1:19">
      <c r="A131" s="25">
        <v>125</v>
      </c>
      <c r="B131" s="26" t="s">
        <v>454</v>
      </c>
      <c r="C131" s="27" t="s">
        <v>3</v>
      </c>
      <c r="D131" s="28">
        <v>104</v>
      </c>
      <c r="E131" s="29" t="s">
        <v>33</v>
      </c>
      <c r="F131" s="27" t="s">
        <v>396</v>
      </c>
      <c r="G131" s="30">
        <v>45168</v>
      </c>
      <c r="H131" s="30">
        <v>45533</v>
      </c>
      <c r="I131" s="40">
        <v>676000</v>
      </c>
      <c r="J131" s="40">
        <v>57460</v>
      </c>
      <c r="K131" s="45" t="s">
        <v>35</v>
      </c>
      <c r="L131" s="41" t="s">
        <v>35</v>
      </c>
      <c r="M131" s="40">
        <v>51714</v>
      </c>
      <c r="N131" s="40">
        <v>5746</v>
      </c>
      <c r="O131" s="42"/>
      <c r="P131" s="6">
        <v>7</v>
      </c>
      <c r="Q131" s="6" t="s">
        <v>296</v>
      </c>
      <c r="S131" s="50">
        <f t="shared" si="1"/>
        <v>0.9</v>
      </c>
    </row>
    <row r="132" s="3" customFormat="1" ht="40" customHeight="1" spans="1:19">
      <c r="A132" s="25">
        <v>126</v>
      </c>
      <c r="B132" s="26" t="s">
        <v>435</v>
      </c>
      <c r="C132" s="27" t="s">
        <v>3</v>
      </c>
      <c r="D132" s="28">
        <v>7</v>
      </c>
      <c r="E132" s="29" t="s">
        <v>33</v>
      </c>
      <c r="F132" s="27" t="s">
        <v>396</v>
      </c>
      <c r="G132" s="30">
        <v>45168</v>
      </c>
      <c r="H132" s="30">
        <v>45533</v>
      </c>
      <c r="I132" s="40">
        <v>33600</v>
      </c>
      <c r="J132" s="40">
        <v>2856</v>
      </c>
      <c r="K132" s="45" t="s">
        <v>35</v>
      </c>
      <c r="L132" s="41" t="s">
        <v>35</v>
      </c>
      <c r="M132" s="40">
        <v>2570.4</v>
      </c>
      <c r="N132" s="40">
        <v>285.6</v>
      </c>
      <c r="O132" s="42"/>
      <c r="P132" s="6">
        <v>1</v>
      </c>
      <c r="Q132" s="6" t="s">
        <v>298</v>
      </c>
      <c r="S132" s="50">
        <f t="shared" si="1"/>
        <v>0.9</v>
      </c>
    </row>
    <row r="133" s="3" customFormat="1" ht="40" customHeight="1" spans="1:19">
      <c r="A133" s="25">
        <v>127</v>
      </c>
      <c r="B133" s="26" t="s">
        <v>436</v>
      </c>
      <c r="C133" s="27" t="s">
        <v>3</v>
      </c>
      <c r="D133" s="28">
        <v>20</v>
      </c>
      <c r="E133" s="29" t="s">
        <v>33</v>
      </c>
      <c r="F133" s="27" t="s">
        <v>396</v>
      </c>
      <c r="G133" s="30">
        <v>45171</v>
      </c>
      <c r="H133" s="30">
        <v>45536</v>
      </c>
      <c r="I133" s="40">
        <v>96000</v>
      </c>
      <c r="J133" s="40">
        <v>8160</v>
      </c>
      <c r="K133" s="45" t="s">
        <v>35</v>
      </c>
      <c r="L133" s="41" t="s">
        <v>35</v>
      </c>
      <c r="M133" s="40">
        <v>7344</v>
      </c>
      <c r="N133" s="40">
        <v>816</v>
      </c>
      <c r="O133" s="42"/>
      <c r="P133" s="6">
        <v>1</v>
      </c>
      <c r="Q133" s="6" t="s">
        <v>300</v>
      </c>
      <c r="S133" s="50">
        <f t="shared" si="1"/>
        <v>0.9</v>
      </c>
    </row>
    <row r="134" s="3" customFormat="1" ht="40" customHeight="1" spans="1:19">
      <c r="A134" s="25">
        <v>128</v>
      </c>
      <c r="B134" s="26" t="s">
        <v>315</v>
      </c>
      <c r="C134" s="26" t="s">
        <v>4</v>
      </c>
      <c r="D134" s="28">
        <v>645</v>
      </c>
      <c r="E134" s="29" t="s">
        <v>33</v>
      </c>
      <c r="F134" s="26" t="s">
        <v>316</v>
      </c>
      <c r="G134" s="30">
        <v>45066</v>
      </c>
      <c r="H134" s="30">
        <v>45169</v>
      </c>
      <c r="I134" s="40">
        <v>645000</v>
      </c>
      <c r="J134" s="40">
        <v>25800</v>
      </c>
      <c r="K134" s="48">
        <v>9030</v>
      </c>
      <c r="L134" s="41" t="s">
        <v>35</v>
      </c>
      <c r="M134" s="40">
        <v>14190</v>
      </c>
      <c r="N134" s="40">
        <v>2580</v>
      </c>
      <c r="O134" s="67" t="s">
        <v>317</v>
      </c>
      <c r="P134" s="6">
        <v>1</v>
      </c>
      <c r="Q134" s="6" t="s">
        <v>303</v>
      </c>
      <c r="S134" s="50">
        <f t="shared" si="1"/>
        <v>0.55</v>
      </c>
    </row>
    <row r="135" s="3" customFormat="1" ht="40" customHeight="1" spans="1:19">
      <c r="A135" s="58">
        <v>129</v>
      </c>
      <c r="B135" s="59" t="s">
        <v>318</v>
      </c>
      <c r="C135" s="59" t="s">
        <v>4</v>
      </c>
      <c r="D135" s="60">
        <v>86.5</v>
      </c>
      <c r="E135" s="61" t="s">
        <v>33</v>
      </c>
      <c r="F135" s="59" t="s">
        <v>316</v>
      </c>
      <c r="G135" s="62">
        <v>45078</v>
      </c>
      <c r="H135" s="62">
        <v>45199</v>
      </c>
      <c r="I135" s="68">
        <v>86500</v>
      </c>
      <c r="J135" s="68">
        <v>3460</v>
      </c>
      <c r="K135" s="69">
        <v>1211</v>
      </c>
      <c r="L135" s="70" t="s">
        <v>35</v>
      </c>
      <c r="M135" s="68">
        <v>1903</v>
      </c>
      <c r="N135" s="68">
        <v>346</v>
      </c>
      <c r="O135" s="49" t="s">
        <v>319</v>
      </c>
      <c r="P135" s="6">
        <v>1</v>
      </c>
      <c r="Q135" s="6" t="s">
        <v>305</v>
      </c>
      <c r="S135" s="50">
        <f t="shared" ref="S135" si="2">M135/J135</f>
        <v>0.55</v>
      </c>
    </row>
    <row r="136" s="3" customFormat="1" ht="30" customHeight="1" spans="1:17">
      <c r="A136" s="63" t="s">
        <v>306</v>
      </c>
      <c r="B136" s="63"/>
      <c r="C136" s="64" t="s">
        <v>35</v>
      </c>
      <c r="D136" s="65">
        <f>SUMIF($E$7:$E$135,E136,$D$7:$D$135)</f>
        <v>18536.35</v>
      </c>
      <c r="E136" s="66" t="s">
        <v>33</v>
      </c>
      <c r="F136" s="64" t="s">
        <v>35</v>
      </c>
      <c r="G136" s="64" t="s">
        <v>35</v>
      </c>
      <c r="H136" s="64" t="s">
        <v>35</v>
      </c>
      <c r="I136" s="71">
        <f>SUM(I7:I135)</f>
        <v>127867730.5</v>
      </c>
      <c r="J136" s="72">
        <f t="shared" ref="J136:N136" si="3">SUM(J7:J135)</f>
        <v>7682265.62</v>
      </c>
      <c r="K136" s="72">
        <f t="shared" si="3"/>
        <v>173715.06</v>
      </c>
      <c r="L136" s="64" t="s">
        <v>35</v>
      </c>
      <c r="M136" s="72">
        <f t="shared" si="3"/>
        <v>5718671.79</v>
      </c>
      <c r="N136" s="72">
        <f t="shared" si="3"/>
        <v>768226.53</v>
      </c>
      <c r="O136" s="73"/>
      <c r="P136" s="6"/>
      <c r="Q136" s="6"/>
    </row>
    <row r="137" ht="30" customHeight="1" spans="1:16">
      <c r="A137" s="63"/>
      <c r="B137" s="63"/>
      <c r="C137" s="64"/>
      <c r="D137" s="65">
        <f>SUMIF($E$7:$E$135,E137,$D$7:$D$135)</f>
        <v>10528150</v>
      </c>
      <c r="E137" s="66" t="s">
        <v>47</v>
      </c>
      <c r="F137" s="64"/>
      <c r="G137" s="64"/>
      <c r="H137" s="64"/>
      <c r="I137" s="71"/>
      <c r="J137" s="74"/>
      <c r="K137" s="74"/>
      <c r="L137" s="64"/>
      <c r="M137" s="74"/>
      <c r="N137" s="74"/>
      <c r="O137" s="73"/>
      <c r="P137" s="6">
        <f>SUM(P7:P135)</f>
        <v>2663</v>
      </c>
    </row>
    <row r="138" spans="9:13">
      <c r="I138" s="9">
        <f>SUBTOTAL(9,I7:I137)</f>
        <v>255735461</v>
      </c>
      <c r="J138" s="9">
        <f>SUBTOTAL(9,J7:J137)</f>
        <v>15364531.24</v>
      </c>
      <c r="K138" s="9">
        <f>SUBTOTAL(9,K7:K137)</f>
        <v>347430.12</v>
      </c>
      <c r="M138" s="9">
        <f>SUBTOTAL(9,M7:M137)</f>
        <v>11437343.58</v>
      </c>
    </row>
    <row r="139" spans="4:13">
      <c r="D139" s="7">
        <f>SUBTOTAL(9,D7:D138)</f>
        <v>21093372.7</v>
      </c>
      <c r="I139" s="7">
        <f>SUBTOTAL(9,I7:I138)</f>
        <v>255735461</v>
      </c>
      <c r="J139" s="7">
        <f>SUBTOTAL(9,J7:J138)</f>
        <v>15364531.24</v>
      </c>
      <c r="K139" s="7">
        <f>SUBTOTAL(9,K7:K138)</f>
        <v>347430.12</v>
      </c>
      <c r="M139" s="7">
        <f>SUBTOTAL(9,M7:M138)</f>
        <v>11437343.58</v>
      </c>
    </row>
    <row r="144" spans="4:4">
      <c r="D144" s="7">
        <v>174000</v>
      </c>
    </row>
  </sheetData>
  <autoFilter xmlns:etc="http://www.wps.cn/officeDocument/2017/etCustomData" ref="A6:S139" etc:filterBottomFollowUsedRange="0">
    <extLst/>
  </autoFilter>
  <mergeCells count="29">
    <mergeCell ref="A1:B1"/>
    <mergeCell ref="A2:O2"/>
    <mergeCell ref="A4:N4"/>
    <mergeCell ref="D5:E5"/>
    <mergeCell ref="A5:A6"/>
    <mergeCell ref="B5:B6"/>
    <mergeCell ref="C5:C6"/>
    <mergeCell ref="C136:C137"/>
    <mergeCell ref="F5:F6"/>
    <mergeCell ref="F136:F137"/>
    <mergeCell ref="G5:G6"/>
    <mergeCell ref="G136:G137"/>
    <mergeCell ref="H5:H6"/>
    <mergeCell ref="H136:H137"/>
    <mergeCell ref="I5:I6"/>
    <mergeCell ref="I136:I137"/>
    <mergeCell ref="J5:J6"/>
    <mergeCell ref="J136:J137"/>
    <mergeCell ref="K5:K6"/>
    <mergeCell ref="K136:K137"/>
    <mergeCell ref="L5:L6"/>
    <mergeCell ref="L136:L137"/>
    <mergeCell ref="M5:M6"/>
    <mergeCell ref="M136:M137"/>
    <mergeCell ref="N5:N6"/>
    <mergeCell ref="N136:N137"/>
    <mergeCell ref="O5:O6"/>
    <mergeCell ref="O136:O137"/>
    <mergeCell ref="A136:B137"/>
  </mergeCells>
  <pageMargins left="0.708661417322835" right="0.590551181102362" top="0.511811023622047" bottom="0.551181102362205" header="0.236220472440945" footer="0.31496062992126"/>
  <pageSetup paperSize="9" scale="64" firstPageNumber="11" fitToHeight="0" orientation="landscape" useFirstPageNumber="1"/>
  <headerFooter>
    <oddFooter>&amp;C &amp;P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:L18"/>
  <sheetViews>
    <sheetView workbookViewId="0">
      <selection activeCell="I16" sqref="I16"/>
    </sheetView>
  </sheetViews>
  <sheetFormatPr defaultColWidth="9" defaultRowHeight="14.25"/>
  <cols>
    <col min="5" max="5" width="20" customWidth="1"/>
    <col min="6" max="6" width="11.25" customWidth="1"/>
    <col min="7" max="7" width="13.4166666666667" customWidth="1"/>
    <col min="8" max="8" width="10.1666666666667" customWidth="1"/>
    <col min="9" max="9" width="13.4166666666667" customWidth="1"/>
    <col min="10" max="10" width="10.1666666666667" customWidth="1"/>
    <col min="12" max="12" width="11.25" customWidth="1"/>
  </cols>
  <sheetData>
    <row r="1" spans="5:7">
      <c r="E1" t="s">
        <v>0</v>
      </c>
      <c r="G1" t="s">
        <v>0</v>
      </c>
    </row>
    <row r="2" spans="5:7">
      <c r="E2" t="s">
        <v>2</v>
      </c>
      <c r="G2" t="s">
        <v>1</v>
      </c>
    </row>
    <row r="3" spans="5:7">
      <c r="E3" t="s">
        <v>8</v>
      </c>
      <c r="G3" t="s">
        <v>2</v>
      </c>
    </row>
    <row r="4" spans="5:7">
      <c r="E4" t="s">
        <v>9</v>
      </c>
      <c r="G4" t="s">
        <v>3</v>
      </c>
    </row>
    <row r="5" spans="5:7">
      <c r="E5" t="s">
        <v>3</v>
      </c>
      <c r="G5" t="s">
        <v>4</v>
      </c>
    </row>
    <row r="6" spans="5:7">
      <c r="E6" t="s">
        <v>1</v>
      </c>
      <c r="G6" t="s">
        <v>5</v>
      </c>
    </row>
    <row r="7" spans="5:7">
      <c r="E7" t="s">
        <v>4</v>
      </c>
      <c r="G7" t="s">
        <v>6</v>
      </c>
    </row>
    <row r="8" spans="5:7">
      <c r="E8" t="s">
        <v>421</v>
      </c>
      <c r="G8" t="s">
        <v>7</v>
      </c>
    </row>
    <row r="9" spans="5:7">
      <c r="E9" t="s">
        <v>7</v>
      </c>
      <c r="G9" t="s">
        <v>8</v>
      </c>
    </row>
    <row r="10" spans="5:7">
      <c r="E10" t="s">
        <v>5</v>
      </c>
      <c r="G10" t="s">
        <v>9</v>
      </c>
    </row>
    <row r="11" spans="5:5">
      <c r="E11" t="s">
        <v>35</v>
      </c>
    </row>
    <row r="12" spans="5:12">
      <c r="E12" s="1">
        <v>127867730.5</v>
      </c>
      <c r="F12" s="1">
        <v>7682265.62</v>
      </c>
      <c r="G12" s="1"/>
      <c r="H12" s="1">
        <v>173715.06</v>
      </c>
      <c r="I12" s="1"/>
      <c r="J12" s="1">
        <v>0</v>
      </c>
      <c r="K12" s="1"/>
      <c r="L12" s="1">
        <v>5718671.79</v>
      </c>
    </row>
    <row r="13" spans="5:12">
      <c r="E13" s="1"/>
      <c r="F13" s="1"/>
      <c r="G13" s="1"/>
      <c r="H13" s="1"/>
      <c r="I13" s="1"/>
      <c r="J13" s="1"/>
      <c r="K13" s="1"/>
      <c r="L13" s="1"/>
    </row>
    <row r="14" spans="5:12">
      <c r="E14" s="1">
        <v>127867730.5</v>
      </c>
      <c r="F14" s="1">
        <v>7682265.62</v>
      </c>
      <c r="G14" s="1"/>
      <c r="H14" s="1">
        <v>173715.06</v>
      </c>
      <c r="I14" s="1"/>
      <c r="J14" s="1">
        <v>0</v>
      </c>
      <c r="K14" s="1"/>
      <c r="L14" s="1">
        <v>5718671.79</v>
      </c>
    </row>
    <row r="16" spans="5:10">
      <c r="E16">
        <v>127867730.5</v>
      </c>
      <c r="F16">
        <v>7682265.62</v>
      </c>
      <c r="G16">
        <v>173715.06</v>
      </c>
      <c r="H16" t="s">
        <v>35</v>
      </c>
      <c r="I16" s="2">
        <v>5718671.79</v>
      </c>
      <c r="J16">
        <v>768226.53</v>
      </c>
    </row>
    <row r="18" spans="5:12">
      <c r="E18">
        <f>E12-E14</f>
        <v>0</v>
      </c>
      <c r="F18">
        <f t="shared" ref="F18:L18" si="0">F12-F14</f>
        <v>0</v>
      </c>
      <c r="G18">
        <f t="shared" si="0"/>
        <v>0</v>
      </c>
      <c r="H18">
        <f t="shared" si="0"/>
        <v>0</v>
      </c>
      <c r="I18">
        <f t="shared" si="0"/>
        <v>0</v>
      </c>
      <c r="J18">
        <f t="shared" si="0"/>
        <v>0</v>
      </c>
      <c r="K18">
        <f t="shared" si="0"/>
        <v>0</v>
      </c>
      <c r="L18">
        <f t="shared" si="0"/>
        <v>0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1:K18"/>
  <sheetViews>
    <sheetView workbookViewId="0">
      <selection activeCell="I16" sqref="I16"/>
    </sheetView>
  </sheetViews>
  <sheetFormatPr defaultColWidth="9" defaultRowHeight="14.25"/>
  <sheetData>
    <row r="1" spans="6:11">
      <c r="F1" t="s">
        <v>329</v>
      </c>
      <c r="K1">
        <v>23</v>
      </c>
    </row>
    <row r="2" spans="6:11">
      <c r="F2" t="s">
        <v>331</v>
      </c>
      <c r="K2">
        <v>202</v>
      </c>
    </row>
    <row r="3" spans="6:11">
      <c r="F3" t="s">
        <v>332</v>
      </c>
      <c r="K3">
        <v>7</v>
      </c>
    </row>
    <row r="4" spans="6:11">
      <c r="F4" t="s">
        <v>333</v>
      </c>
      <c r="K4">
        <v>6</v>
      </c>
    </row>
    <row r="5" spans="6:11">
      <c r="F5" t="s">
        <v>334</v>
      </c>
      <c r="K5">
        <v>247</v>
      </c>
    </row>
    <row r="6" spans="6:11">
      <c r="F6" t="s">
        <v>335</v>
      </c>
      <c r="K6">
        <v>12</v>
      </c>
    </row>
    <row r="7" spans="6:11">
      <c r="F7" t="s">
        <v>336</v>
      </c>
      <c r="K7">
        <v>12</v>
      </c>
    </row>
    <row r="8" spans="6:11">
      <c r="F8" t="s">
        <v>337</v>
      </c>
      <c r="K8">
        <v>6</v>
      </c>
    </row>
    <row r="9" spans="6:11">
      <c r="F9" t="s">
        <v>338</v>
      </c>
      <c r="K9">
        <v>1</v>
      </c>
    </row>
    <row r="10" spans="6:11">
      <c r="F10" t="s">
        <v>339</v>
      </c>
      <c r="K10">
        <v>3</v>
      </c>
    </row>
    <row r="11" spans="6:11">
      <c r="F11" t="s">
        <v>340</v>
      </c>
      <c r="K11">
        <v>2</v>
      </c>
    </row>
    <row r="12" spans="6:11">
      <c r="F12" t="s">
        <v>341</v>
      </c>
      <c r="K12">
        <v>9</v>
      </c>
    </row>
    <row r="13" spans="11:11">
      <c r="K13">
        <f>SUM(K1:K12)</f>
        <v>530</v>
      </c>
    </row>
    <row r="14" spans="11:11">
      <c r="K14">
        <v>2133</v>
      </c>
    </row>
    <row r="15" spans="11:11">
      <c r="K15">
        <f>K13+K14</f>
        <v>2663</v>
      </c>
    </row>
    <row r="16" spans="9:9">
      <c r="I16">
        <v>18536.35</v>
      </c>
    </row>
    <row r="17" spans="9:9">
      <c r="I17">
        <v>14214.64</v>
      </c>
    </row>
    <row r="18" spans="9:9">
      <c r="I18">
        <f>I16-I17</f>
        <v>4321.71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Sheet5</vt:lpstr>
      <vt:lpstr>明细表</vt:lpstr>
      <vt:lpstr>承保明细表</vt:lpstr>
      <vt:lpstr>承保明细表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WPS_197584931</cp:lastModifiedBy>
  <dcterms:created xsi:type="dcterms:W3CDTF">2022-10-17T11:31:00Z</dcterms:created>
  <cp:lastPrinted>2024-09-19T09:45:00Z</cp:lastPrinted>
  <dcterms:modified xsi:type="dcterms:W3CDTF">2024-10-24T02:15:55Z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7E6775E00A0C455996F94D18C68985A2</vt:lpwstr>
  </property>
  <property fmtid="{D5CDD505-2E9C-101B-9397-08002B2CF9AE}" pid="3" name="KSOProductBuildVer">
    <vt:lpwstr>2052-12.1.0.18608</vt:lpwstr>
  </property>
</Properties>
</file>