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10" windowHeight="12690" tabRatio="546"/>
  </bookViews>
  <sheets>
    <sheet name="2022年落户奖" sheetId="1" r:id="rId1"/>
    <sheet name="2021年落户奖 (3)" sheetId="3" state="hidden" r:id="rId2"/>
    <sheet name="2021年落户奖 (2)" sheetId="2" state="hidden" r:id="rId3"/>
  </sheets>
  <externalReferences>
    <externalReference r:id="rId4"/>
    <externalReference r:id="rId5"/>
  </externalReferences>
  <definedNames>
    <definedName name="_xlnm._FilterDatabase" localSheetId="0" hidden="1">'2022年落户奖'!$A$3:$C$7</definedName>
    <definedName name="_xlnm._FilterDatabase" localSheetId="1" hidden="1">'2021年落户奖 (3)'!$A$3:$S$54</definedName>
    <definedName name="_xlnm._FilterDatabase" localSheetId="2" hidden="1">'2021年落户奖 (2)'!$A$3:$O$33</definedName>
    <definedName name="_xlnm.Print_Area" localSheetId="0">'2022年落户奖'!$A$1:$D$7</definedName>
    <definedName name="_xlnm.Print_Titles" localSheetId="0">'2022年落户奖'!$1:$3</definedName>
    <definedName name="_xlnm.Print_Area" localSheetId="2">'2021年落户奖 (2)'!$A$1:$M$33</definedName>
    <definedName name="_xlnm.Print_Titles" localSheetId="2">'2021年落户奖 (2)'!$3:$3</definedName>
    <definedName name="_xlnm.Print_Area" localSheetId="1">'2021年落户奖 (3)'!$A$1:$S$55</definedName>
    <definedName name="_xlnm.Print_Titles" localSheetId="1">'2021年落户奖 (3)'!$2:$2</definedName>
  </definedNames>
  <calcPr calcId="144525"/>
</workbook>
</file>

<file path=xl/sharedStrings.xml><?xml version="1.0" encoding="utf-8"?>
<sst xmlns="http://schemas.openxmlformats.org/spreadsheetml/2006/main" count="594" uniqueCount="336">
  <si>
    <t>2021年度南沙区重点区域生活服务业发展扶持政策奖励名单</t>
  </si>
  <si>
    <t>序号</t>
  </si>
  <si>
    <t>企业名称</t>
  </si>
  <si>
    <t>奖励事项</t>
  </si>
  <si>
    <t>评审结果</t>
  </si>
  <si>
    <t>广州真功夫置业有限公司</t>
  </si>
  <si>
    <t>商业设施运营企业招商补贴</t>
  </si>
  <si>
    <t>评审通过</t>
  </si>
  <si>
    <t>广州南沙临海商业广场有限公司</t>
  </si>
  <si>
    <t>广州南沙万达广场商业物业管理有限公司</t>
  </si>
  <si>
    <t>广州方圆辉晟房地产发展有限公司</t>
  </si>
  <si>
    <t>2022年促进商贸业（内贸）发展扶持政策兑现（非总部企业落户奖励）审核明细表</t>
  </si>
  <si>
    <t>注册地址</t>
  </si>
  <si>
    <t>注册时间</t>
  </si>
  <si>
    <t>统一社会信用代码</t>
  </si>
  <si>
    <t>申请奖励类别</t>
  </si>
  <si>
    <t>2021年营业收入(万元)</t>
  </si>
  <si>
    <t>首次报送月度报表时间（统计局核查数）</t>
  </si>
  <si>
    <t>符合条件依据</t>
  </si>
  <si>
    <t>各单位反馈意见</t>
  </si>
  <si>
    <t>入统时间</t>
  </si>
  <si>
    <t>拟奖励金 (万元)</t>
  </si>
  <si>
    <t>2021年拟奖励金额      (万元)</t>
  </si>
  <si>
    <t>备注</t>
  </si>
  <si>
    <t>审计报告数据
（不含税）</t>
  </si>
  <si>
    <t>审计报告数据
（已扣除上年同期金额）</t>
  </si>
  <si>
    <t>统计报表数据
（已扣除入统基数计算）</t>
  </si>
  <si>
    <t>统计局核查数</t>
  </si>
  <si>
    <t>企业自填数</t>
  </si>
  <si>
    <t>一、符合条件，建议给予奖励企业名单</t>
  </si>
  <si>
    <t>叁马供应链服务（广州）有限公司</t>
  </si>
  <si>
    <t>广州市南沙区东涌镇海马东街61号（仅限办公）</t>
  </si>
  <si>
    <t>91440101MA9URYTJOK</t>
  </si>
  <si>
    <t>批发业落户奖</t>
  </si>
  <si>
    <t>新注册的批发企业，年营业收入达到3亿元的，入统当年分别给予100万元的一次性奖励。</t>
  </si>
  <si>
    <t>2020年新注册批发企业，2021年年营业收入扣除入统基数后49007.13万元（审计报告数），年营业收入达到3亿元</t>
  </si>
  <si>
    <t>未发现违法违规情况</t>
  </si>
  <si>
    <t>1.2020年年度申请入统。
2.2021年2月首次报送月度报表。</t>
  </si>
  <si>
    <t>中电投新基建（广州）实业发展有限公司</t>
  </si>
  <si>
    <t>广州市南沙区东涌镇朗晴路1号（厂房九）415室</t>
  </si>
  <si>
    <t>91440101MA9UQR284H </t>
  </si>
  <si>
    <t>新注册的批发企业，年营业收入达到1亿元的，入统当年分别给予50万元的一次性奖励。</t>
  </si>
  <si>
    <t>2020年新注册批发企业，2021年年营业收入扣除入统基数后24012.2万元（审计报告数），年营业收入达到1亿元以上（含1亿元）</t>
  </si>
  <si>
    <t>1.2021年11月月度申请入统。
2.2021年2月首次报送月度报表。</t>
  </si>
  <si>
    <t>广州德誉石油化工有限公司</t>
  </si>
  <si>
    <t>广州市南沙区横沥镇汇通二街4号(自编C-2栋)2513房(仅限办公)</t>
  </si>
  <si>
    <t>91440101MA5D4W7YX0</t>
  </si>
  <si>
    <t>2020年新注册批发企业，2021年年营业收入扣除入统基数后38178.9万元（审计报告数），年营业收入达到3亿元</t>
  </si>
  <si>
    <t>中云能（广东）能源有限公司</t>
  </si>
  <si>
    <t>广州市南沙区黄阁镇华梦街4号1911房(仅限办公)</t>
  </si>
  <si>
    <t>91440101MA9Y3D3216</t>
  </si>
  <si>
    <t>新注册的批发企业，年营业收入达到5亿元的，入统当年分别给予200万元的一次性奖励。</t>
  </si>
  <si>
    <t>2020年新注册批发企业，2021年营业收入51376.02万元（审计报告数），年营业收入达到5亿元</t>
  </si>
  <si>
    <t>1.2021年11月月度申请入统。
2.2021年11月首次报送月度报表。</t>
  </si>
  <si>
    <t>广州长成能源有限公司</t>
  </si>
  <si>
    <t>广州市南沙区横沥镇汇通二街4号(自编C-2栋)2514房(仅限办公)</t>
  </si>
  <si>
    <t>91440101MA59T4R56P</t>
  </si>
  <si>
    <t>2017年新注册批发企业，2021年年营业收入扣除入统基数后48134.22万元（审计报告数），年营业收入达到3亿元</t>
  </si>
  <si>
    <t>广州利诺进出口贸易有限公司</t>
  </si>
  <si>
    <t>广州市南沙区黄阁镇望江二街5号2511房(仅限办公)</t>
  </si>
  <si>
    <t>91440101MA9UQUYT8X</t>
  </si>
  <si>
    <t>2020年新注册批发企业，2021年年营业收入扣除入统基数后54389.42万元（审计报告数），年营业收入达到5亿元</t>
  </si>
  <si>
    <t>1.2021年2月月度申请入统。
2.2021年2月首次报送月度报表。</t>
  </si>
  <si>
    <t>和顺石油（广东）有限公司</t>
  </si>
  <si>
    <t>广州市南沙区横沥镇汇通二街4号中交汇通中心(自编C-2栋)919单元(仅限办公)</t>
  </si>
  <si>
    <t>91440101MA9XNHEM4Y</t>
  </si>
  <si>
    <t>2021年新注册批发企业，2021年年营业收入39311.37万元（审计报告数）年营业收入达到3亿元以上（含3亿元）</t>
  </si>
  <si>
    <t>1.2021年9月月度申请入统。
2.2021年9月首次报送月度报表。</t>
  </si>
  <si>
    <t>广州德盛供应链服务有限公司</t>
  </si>
  <si>
    <t>广州市南沙区东涌镇市鱼路180号(办公室)贰楼201室(仅限办公)</t>
  </si>
  <si>
    <t>91440101MA9W3GMG3H</t>
  </si>
  <si>
    <t>2021年新注册批发企业，2021年营业收入53615.44万元（审计报告数）年营业收入达到5亿元以上（含5亿元）</t>
  </si>
  <si>
    <t>1.2021年5月月度申请入统。
2.2021年5月首次报送月度报表。</t>
  </si>
  <si>
    <t>广州中钢建投贸易有限公司</t>
  </si>
  <si>
    <t>广州市南沙区黄阁镇望江二街1号1604房(仅限办公)</t>
  </si>
  <si>
    <t>91440101MA9XCF6D4D</t>
  </si>
  <si>
    <t>2021年新注册批发企业，2021年营业收入13341.12元（审计报告数），年营业收入达到1亿元以上（含1亿元）</t>
  </si>
  <si>
    <t>广东盛泰新材料贸易有限公司</t>
  </si>
  <si>
    <t>广州市南沙区南沙街进港大道577号2401房(仅限办公)</t>
  </si>
  <si>
    <t>91440101MA9UYCYJ0Y</t>
  </si>
  <si>
    <t>2020年新注册批发企业，2021年营业收入12412.06元（审计报告数）年营业收入达到1亿元以上（含1亿元）</t>
  </si>
  <si>
    <t>1.2021年7月月度申请入统。
2.2021年7月首次报送月度报表。</t>
  </si>
  <si>
    <t>广州市为来物资有限公司</t>
  </si>
  <si>
    <t>广州市南沙区东涌镇朗晴路1号（厂房十）501室（仅限办公）</t>
  </si>
  <si>
    <t>91440101MA59HPFG1E</t>
  </si>
  <si>
    <t>2017年新注册批发企业，2021年年营业收入扣除入统基数后13315.13万元（审计报告数），年营业收入达到1亿元</t>
  </si>
  <si>
    <t>广州市卓购供应链有限公司</t>
  </si>
  <si>
    <t>广州市南沙区环市大道中27号1221房</t>
  </si>
  <si>
    <t>91440101MA9W2YYA4Y</t>
  </si>
  <si>
    <t>2020年新注册批发企业，2021年年营业收入扣除入统基数后12359.39万元（审计报告数），年营业收入达到1亿元以上（含1亿元）</t>
  </si>
  <si>
    <t>1.2021年10月月度申请入统。
2.2021年10月首次报送月度报表。</t>
  </si>
  <si>
    <t>广州市长里贸易有限公司</t>
  </si>
  <si>
    <t>广州市南沙区东涌镇朗晴路1号(厂房十)508室 (仅限办公)</t>
  </si>
  <si>
    <t>91440101MA9W2XWQX8</t>
  </si>
  <si>
    <t>2020年新注册批发企业，2021年年营业收入扣除入统基数后16448.17万元（审计报告数），年营业收入达到1亿元以上（含1亿元）</t>
  </si>
  <si>
    <t>1.2021年8月月度申请入统。
2.2021年8月首次报送月度报表。</t>
  </si>
  <si>
    <t>广州鸿为进出口贸易有限公司</t>
  </si>
  <si>
    <t>广州市南沙区黄阁镇望江二街5号2417房(仅限办公)</t>
  </si>
  <si>
    <t>91440101MA9UTXEQ06</t>
  </si>
  <si>
    <t>2020年新注册批发企业，2021年年营业收入扣除入统基数后51638.22万元（审计报告数），年营业收入达到5亿元（含5亿元）</t>
  </si>
  <si>
    <t>国扬能源（广东）有限公司</t>
  </si>
  <si>
    <t>广州市南沙区横沥镇汇通二街4号2519房(仅限办公)</t>
  </si>
  <si>
    <t>91440101MA9W0FQL0Y</t>
  </si>
  <si>
    <t>2020年新注册批发企业，2021年年营业收入扣除入统基数后147528.53万元（审计报告数），年营业收入达到5亿元以上（含5亿元）</t>
  </si>
  <si>
    <t>广州兴威有限责任公司</t>
  </si>
  <si>
    <t>广州市南沙区黄阁镇望江二街5号2501房、2517房(仅限办公)</t>
  </si>
  <si>
    <t>91440101MA9Y22WM4R</t>
  </si>
  <si>
    <t>2021年新注册批发企业，2021年年营业收入扣除入统基数后85923.09万元（审计报告数），年营业收入达到5亿元以上（含5亿元）</t>
  </si>
  <si>
    <t>广州光澜石油有限公司</t>
  </si>
  <si>
    <t>广州市南沙区成汇街3号610房(仅限办公)</t>
  </si>
  <si>
    <t>91440101MA5AQ2XF5A</t>
  </si>
  <si>
    <t>2018年新注册批发企业，2021年年营业收入扣除入统基数后15535.24万元（审计报告数），年营业收入达到1亿元</t>
  </si>
  <si>
    <t>广州市辰彤贸易有限公司</t>
  </si>
  <si>
    <t>广州市南沙区东涌镇市鱼路180号(办公室)一楼104室(仅限办公)</t>
  </si>
  <si>
    <t>91440101MA5B6YDX4C</t>
  </si>
  <si>
    <t>2018年新注册批发企业，2021年年营业收入扣除入统基数后50372.36万元（审计报告数），年营业收入达到5亿元（含5亿元）</t>
  </si>
  <si>
    <t>广州市冠贸贸易有限公司</t>
  </si>
  <si>
    <t>广州市南沙区进港大道80号1219房之二(仅限办公)</t>
  </si>
  <si>
    <t>91440101MA5D7R51X8</t>
  </si>
  <si>
    <t>2020年新注册批发企业，2021年年营业收入扣除入统基数后38271.02万元（审计报告数），年营业收入达到3亿元（含3亿元）</t>
  </si>
  <si>
    <t>广东常盛新材料有限公司</t>
  </si>
  <si>
    <t>广州市南沙区黄阁镇市南公路黄阁段230号（自编四栋合金部）105-13号</t>
  </si>
  <si>
    <t>91440101MA5CQNK25R</t>
  </si>
  <si>
    <t>2019年新注册批发企业，2021年年营业收入扣除入统基数后59982.6万元（审计报告数），年营业收入达到5亿元（含5亿元）</t>
  </si>
  <si>
    <t>广州南沙唯品会电子商务有限公司</t>
  </si>
  <si>
    <t>广州市南沙区万顷沙镇南加东二纵路8号</t>
  </si>
  <si>
    <t>91440101MA9XNP5M9N</t>
  </si>
  <si>
    <t>零售业落户奖</t>
  </si>
  <si>
    <t>新注册的零售企业，年营业收入达到1亿元的，入统当年分别给予200万元的一次性奖励。</t>
  </si>
  <si>
    <t>2021年新注册零售企业，2021年年营业收入扣除入统基数后332456.19万元（审计报告数），年营业收入达到1亿元以上</t>
  </si>
  <si>
    <t>广州尚赋商贸有限公司</t>
  </si>
  <si>
    <t>广州市南沙区金隆路41号之一香江金融商务中心3、4栋裙楼及地下室227房(仅限办公)</t>
  </si>
  <si>
    <t>91440101MA5BLU4AXR</t>
  </si>
  <si>
    <t>2018年新注册批发企业，2021年年营业收入扣除入统基数后67478.72万元（审计报告数）年营业收入达到5亿元以上</t>
  </si>
  <si>
    <t>广州市嘉鸿瑞贸易有限公司</t>
  </si>
  <si>
    <t>广州市南沙区横沥镇汇通二街4号(自编C-2栋)2506房(仅限办公)</t>
  </si>
  <si>
    <t>91440101MA9UNXTT86</t>
  </si>
  <si>
    <t>2020年新注册批发企业，2021年年营业收入扣除入统基数后29036.58万元（审计报告数），年营业收入达到1亿元（含1亿元）</t>
  </si>
  <si>
    <t>广东良品铺子食品有限公司</t>
  </si>
  <si>
    <t>广州市南沙区环盛街2号保利思泰广场自编9-2#号楼(2栋)2802房(仅限办公)</t>
  </si>
  <si>
    <t>91440101MA5ANH6A7M</t>
  </si>
  <si>
    <t>2021年</t>
  </si>
  <si>
    <t>新注册的零售企业，年营业收入达到2500万元的，入统当年分别给予50万元的一次性奖励。</t>
  </si>
  <si>
    <t>2017年新注册零售企业，年营业收入2853.84（已扣除入统基数计算）达到2500万元以上（审计报告数）</t>
  </si>
  <si>
    <t>广州华威晟商贸有限公司</t>
  </si>
  <si>
    <t>广州市南沙区南沙街金环街1号1座409房X1(仅限办公)</t>
  </si>
  <si>
    <t>91440101MA5CYPKJ3R</t>
  </si>
  <si>
    <t>2019年新注册批发企业，年营业收入16824.8元（统计报告数据，根据审计报告数、统计报表数取孰小）达到1亿元以上（含1亿元）</t>
  </si>
  <si>
    <t>广州中轻糖业进出口有限公司</t>
  </si>
  <si>
    <t>广州市南沙区双山大道5号2310房(仅限办公)</t>
  </si>
  <si>
    <t>91440101MA5CW7975Q</t>
  </si>
  <si>
    <t>2019年新注册批发企业，2021年年营业收入扣除入统基数后21299.46万元（审计报告数），年营业收入达到1亿元（含1亿元）</t>
  </si>
  <si>
    <t>1.2021年2月月度申请入统。
2.2021年3月首次报送月度报表。</t>
  </si>
  <si>
    <t>广州鑫汇金贸易有限公司</t>
  </si>
  <si>
    <t>广州市南沙区进港大道12号1204房(仅限办公)</t>
  </si>
  <si>
    <t>91440101MA9W5EMD4J</t>
  </si>
  <si>
    <t>2021年新注册批发企业，2021年年营业收入11533.42万元（审计报告数）年营业收入达到1亿元以上（含1亿元）</t>
  </si>
  <si>
    <t>1.2021年6月月度申请入统。
2.2021年6月首次报送月度报表。</t>
  </si>
  <si>
    <t>广东骏逸石油化工有限公司</t>
  </si>
  <si>
    <t>广州市南沙区横沥镇汇通二街4号2414房(仅限办公)</t>
  </si>
  <si>
    <t>91440101MA9W4T5T2X</t>
  </si>
  <si>
    <t>2021年新注册批发企业，2021年年营业收入16945.9万元（审计报告数），年营业收入达到1亿元以上（含1亿元）</t>
  </si>
  <si>
    <t>广东道地石油化工有限公司</t>
  </si>
  <si>
    <t>广州市南沙区横沥镇汇通二街4号2314房(仅限办公)</t>
  </si>
  <si>
    <t>91440101MA9W2T8A58</t>
  </si>
  <si>
    <t>2020年新注册批发企业，2021年年营业收入16928.38万元（审计报告数），年营业收入达到1亿元以上（含1亿元）</t>
  </si>
  <si>
    <t>华期资本管理（广州）有限公司</t>
  </si>
  <si>
    <t>广州市南沙区黄阁镇望江二街5号2903房(仅限办公)</t>
  </si>
  <si>
    <t>91440101MA5AX5BT6Y</t>
  </si>
  <si>
    <t>2018年新注册批发企业，2021年年营业收入扣除入统基数后18230.71万元（审计报告数），年营业收入达到1亿元（含1亿元）</t>
  </si>
  <si>
    <t>1.2020年度申请入统。
2.2021年2月首次报送月度报表。</t>
  </si>
  <si>
    <t>广州韦德能源科技有限公司</t>
  </si>
  <si>
    <t>广州市南沙区黄阁镇望江二街1号2608房(仅限办公)</t>
  </si>
  <si>
    <t>91440101MA5CPR5W0K</t>
  </si>
  <si>
    <t>2019年新注册批发企业，2021年年营业收入扣除入统基数后15715.99万元（审计报告数），年营业收入达到1亿元（含1亿元）</t>
  </si>
  <si>
    <t>广东省消费帮扶公共服务平台技术有限公司</t>
  </si>
  <si>
    <t>广州市南沙区丰泽西路华梦街4号1803房之二(仅限办公)</t>
  </si>
  <si>
    <t>91440101MA9UWUUF0P</t>
  </si>
  <si>
    <t>2020年新注册零售企业，2021年年营业收入扣除入统基数后15278.83万元（审计报告数），年营业收入达到1亿元（含1亿元）</t>
  </si>
  <si>
    <t>1.2021年4月月度申请入统。
2.2021年4月首次报送月度报表。</t>
  </si>
  <si>
    <t>广州智油石油化工有限公司</t>
  </si>
  <si>
    <t>广州市南沙区横沥镇汇通二街4号2315房(仅限办公)</t>
  </si>
  <si>
    <t>91440101MA9W1RLK93</t>
  </si>
  <si>
    <t>2020年新注册批发业，2021年年营业收入27389.15万元（审计报告数），年营业收入达到1亿元以上（含1亿元）</t>
  </si>
  <si>
    <t>广州新凯和能源有限公司</t>
  </si>
  <si>
    <t>广州市南沙区横沥镇汇通二街4号(自编C-2栋)2502房(仅限办公)</t>
  </si>
  <si>
    <t>91440101MA9UMGQE4C</t>
  </si>
  <si>
    <t>2020年新注册批发企业，2021年年营业收入扣除入统基数后32036.77万元（审计报告数），年营业收入达到3亿元（含3亿元）</t>
  </si>
  <si>
    <t>广州市时代邻里星选有限公司</t>
  </si>
  <si>
    <t>广州市南沙区南沙街港前大道湖韵大街6号202房自编202a(一址多照)</t>
  </si>
  <si>
    <t>91440101MA9UQQXU9N</t>
  </si>
  <si>
    <t>新注册的零售企业，年营业收入达到5000万元的，入统当年分别给予100万元的一次性奖励。</t>
  </si>
  <si>
    <t>2020年新注册零售业企业，2021年年营业收入7369.42万元（审计报告数），达到5千万以上（含5千万）</t>
  </si>
  <si>
    <t>广州接吻猫科技有限公司</t>
  </si>
  <si>
    <t>广州市南沙区东涌镇银沙大街31号之十(仅限办公)(一址多照)</t>
  </si>
  <si>
    <t>91440101MA9W21WN8T</t>
  </si>
  <si>
    <t>2021年8月入统</t>
  </si>
  <si>
    <t>2020年新注册批发业，2021年年营业收入25088.44万元（审计报告数），年营业收入达到1亿元以上（含1亿元）</t>
  </si>
  <si>
    <t>广州市碧优选商业有限公司</t>
  </si>
  <si>
    <t>广州市南沙区南沙街蜜友一街1号</t>
  </si>
  <si>
    <t>91440101MA9UMWC12B</t>
  </si>
  <si>
    <t>2020年新注册零售业企业，2021年年营业收入达到4369.8万元（统计报告数，根据审计报告数、统计报表数取孰小），达到2.5千万以上（含2.5千万)</t>
  </si>
  <si>
    <t>广州瑞文物流服务有限公司</t>
  </si>
  <si>
    <t>广州市南沙区沙仔北路6号自编9栋121房(仅限办公)</t>
  </si>
  <si>
    <t>91440101MA5CK7GG8D</t>
  </si>
  <si>
    <t>2018年新注册批发企业，2021年年营业收入扣除入统基数后11318.11万元（审计报告数），年营业收入达到1亿元（含1亿元）</t>
  </si>
  <si>
    <t>广州世嘉国际贸易有限公司</t>
  </si>
  <si>
    <t>91440101MA5CK87Q5G</t>
  </si>
  <si>
    <t>2018年新注册批发企业，2021年年营业收入扣除入统基数后14087.24万元（审计报告数），年营业收入达到1亿元（含1亿元）</t>
  </si>
  <si>
    <t>合    计</t>
  </si>
  <si>
    <t>二、不符合条件，建议不予奖励企业名单</t>
  </si>
  <si>
    <t>广州航交供应链管理有限公司</t>
  </si>
  <si>
    <t>广州市南沙区港前大道南162号904C(仅限办公用途)</t>
  </si>
  <si>
    <t>91440101MA59UA70XN</t>
  </si>
  <si>
    <t>2019年年度入统服务业，2020年年度2月转专业为批发业</t>
  </si>
  <si>
    <t>/</t>
  </si>
  <si>
    <t>1.2019年年度以服务业申请入统。
2.为转专业单位，原为服务业，后转为批发业。
3.2020年1月以服务业专业报送2019年统计年报。
4.2021年1月以批发业专业报送2020年统计年报。</t>
  </si>
  <si>
    <t>1、根据统计局的回复首次报送统计月报时间为2020年，逾期申请
2、统计报表2021年收入扣除基数后245.10万元，未达1亿元。（统计报表述，根据审计报告和统计报表孰低原则）
以上不符合批发业落户奖的申请条件</t>
  </si>
  <si>
    <t>广州睿通能源有限公司</t>
  </si>
  <si>
    <t>广州市南沙区黄阁镇市南公路黄阁段230号(自编三栋)101-111(仅限办公)</t>
  </si>
  <si>
    <t>91440101MA5CT60283</t>
  </si>
  <si>
    <t>2019年新注册批发企业，2021年年营业收入扣除入统基数后-27598.5万元（统计报表述，根据审计报告和统计报表孰低原则），为负数，即2021年年营业收入扣基数后未达奖励标准，不符合批发业落户奖的申请条件</t>
  </si>
  <si>
    <t>广州洁多芬日用品有限公司</t>
  </si>
  <si>
    <t>广州市南沙区黄阁镇市南公路黄阁段230号(自编三栋)102-108(仅限办公)</t>
  </si>
  <si>
    <t>91440101MA9UW7274D</t>
  </si>
  <si>
    <t>2020年新注册批发企业，2021年年营业收入扣除入统基数后9229.4万元（审计报告数），未达到1亿元，即2021年年营业收入扣基数后未达奖励标准，不符合批发业落户奖的申请条件</t>
  </si>
  <si>
    <t>广州合生国际贸易有限公司</t>
  </si>
  <si>
    <t>广州市南沙区横沥镇汇通二街4号(自编C-2栋)2516房(仅限办公)</t>
  </si>
  <si>
    <t>91440101MA5D5EM54T</t>
  </si>
  <si>
    <t>2020年新注册批发企业，2021年年营业收入扣除入统基数后9278.93万元（审计报告数），未达到1亿元，即2021年年营业收入扣基数后未达奖励标准，不符合批发业落户奖的申请条件</t>
  </si>
  <si>
    <t>广州南沙小虎新能源有限公司</t>
  </si>
  <si>
    <t>广州市南沙区黄阁镇番中公路黄阁段23号联越半山广场A1栋358号(仅限办公)</t>
  </si>
  <si>
    <t>91440101MA5CXQ833B</t>
  </si>
  <si>
    <t>2019年新注册批发企业，2021年年营业收入扣除入统基数后-4579.3万元（统计报表述，根据审计报告和统计报表孰低原则），为负数，即2021年年营业收入扣基数后未达奖励标准，不符合批发业落户奖的申请条件</t>
  </si>
  <si>
    <t>广东万邦能源有限公司</t>
  </si>
  <si>
    <t>广州市南沙区黄阁镇番中公路黄阁段23号341房</t>
  </si>
  <si>
    <t>91440101MA5CUTPU4B</t>
  </si>
  <si>
    <t>2019年新注册批发企业，2021年年营业收入扣除入统基数后-23813.6万元（统计报表述，根据审计报告和统计报表孰低原则），为负数，即2021年年营业收入扣基数后未达奖励标准，不符合批发业落户奖的申请条件</t>
  </si>
  <si>
    <t>广州真功夫餐饮投资有限公司</t>
  </si>
  <si>
    <t>广州市南沙区功夫街1号801房自编之四(仅限办公)</t>
  </si>
  <si>
    <t>91440101MA5CMP8N4W</t>
  </si>
  <si>
    <t>住宿餐饮业落户奖</t>
  </si>
  <si>
    <t>1.2021年年度申请入统。
2.2022年2月首次报送月度报表。</t>
  </si>
  <si>
    <t>该企业向商务局提供了《关于申请住宿餐饮业非总部落户奖情况说明》，对首次报送统计报表时间为2022年2月的事项进行了说明，根据统计局的回复该企业入统时间为2021年度，但是首次报送统计报表时间为2022年2月。根据实施细则第六条“奖励金在企业首次纳入限上统计（以首次报送统计月度报表为准）的第二年申请，逾期未申请视作自动放弃”，该企业应该在2023年申请奖励。
企业2020年数据没有报统计局，2020年无统计报表数，因此统计报表的扣除基数以2020年的审计报告为准</t>
  </si>
  <si>
    <t>北大荒中垦（广东）食品科技有限公司</t>
  </si>
  <si>
    <t>广州市南沙区黄阁镇南府路1号1604房(仅限办公)</t>
  </si>
  <si>
    <t>91440101MA5APFMA4T</t>
  </si>
  <si>
    <t>1.2020年年度申请入统。
2.2020年2月首次报送月度报表。</t>
  </si>
  <si>
    <t>1、根据统计局的回复入统时间为2020年，逾期申请
2、2018年新注册批发企业，2021年年营业收入扣除入统基数后2076.35万元，年营业收入未达到1亿元
以上不符合批发业落户奖的申请条件</t>
  </si>
  <si>
    <t>2021年促进商贸业（内贸）发展扶持政策兑现（非总部企业落户奖）奖励方案</t>
  </si>
  <si>
    <t>符合条件，建议给予奖励企业名单</t>
  </si>
  <si>
    <t>2020年主营业务收入(亿元)</t>
  </si>
  <si>
    <t>首次报送月度报表时间</t>
  </si>
  <si>
    <t>2020年拟奖励金额      (万元)</t>
  </si>
  <si>
    <t>广州跃昇贸易有限公司</t>
  </si>
  <si>
    <t>广州市南沙区金隆路41号1412房</t>
  </si>
  <si>
    <t xml:space="preserve"> 91440101MA5D4CA9XP</t>
  </si>
  <si>
    <t>批发业奖励</t>
  </si>
  <si>
    <t>广东亚炬金属资源有限公司</t>
  </si>
  <si>
    <t>广州市南沙区黄阁镇望江二街5号907房（仅限办公）</t>
  </si>
  <si>
    <t>91440101MA9UM9056E</t>
  </si>
  <si>
    <t>聚钢资源管理服务（广州）有限公司</t>
  </si>
  <si>
    <t>广州市南沙区丰泽东路106号（自编1号楼）X1301-H011502（集群注册）（JM））
实际经营地址：广州市越秀区解放北路960号10层自编之1035室</t>
  </si>
  <si>
    <t>91440101MA5D5YJT69</t>
  </si>
  <si>
    <t>利浩铜业（广东）有限公司</t>
  </si>
  <si>
    <t>广州市南沙区黄阁镇望江二街5号1315房</t>
  </si>
  <si>
    <t>91440101MA9UL6GA5X</t>
  </si>
  <si>
    <t>广州凯逊能源贸易有限公司</t>
  </si>
  <si>
    <t>广州市南沙区望江二街4号银华大厦701-2</t>
  </si>
  <si>
    <t>91440101MA59LLBN4Q</t>
  </si>
  <si>
    <t>广东奥园国际贸易有限公司</t>
  </si>
  <si>
    <t>广州市南沙区进港大道10号821室</t>
  </si>
  <si>
    <t>91440101MA5D58939Q</t>
  </si>
  <si>
    <t>中安安信（广州）供应链科技有限公司</t>
  </si>
  <si>
    <t>广州市南沙区东涌镇朗晴路1号（厂房九）417室</t>
  </si>
  <si>
    <t>91440101MA9URF7Y1T</t>
  </si>
  <si>
    <t>广州蔚澜农业科技有限公司</t>
  </si>
  <si>
    <t>广州市南沙区金茂西四街2号金茂湾1412号房A02</t>
  </si>
  <si>
    <t>91440101MA5AU1FP1N</t>
  </si>
  <si>
    <t>广东初美供应链有限公司</t>
  </si>
  <si>
    <t>广州市南沙区翠瑜街13号1003室（仅限办公）</t>
  </si>
  <si>
    <t>91440101MA5CWMEF3C</t>
  </si>
  <si>
    <t>广州港威供应链管理有限公司</t>
  </si>
  <si>
    <t>广州市南沙区万顷沙镇南加三纵路6号八层810房之二十九</t>
  </si>
  <si>
    <t>91440101MA5D6N4H8L</t>
  </si>
  <si>
    <t>广州普田供应链管理有限公司</t>
  </si>
  <si>
    <t>广州市南沙区万顷沙镇南加三纵路6号八层810房之二十七</t>
  </si>
  <si>
    <t>91440101MA5D6N02XF</t>
  </si>
  <si>
    <t>广东鸿锋恒通商贸有限公司</t>
  </si>
  <si>
    <t>广州市南沙区黄阁镇金茂西四街1号711房</t>
  </si>
  <si>
    <t>91440101MA5AYYB54F</t>
  </si>
  <si>
    <t>广州市宝裕金属物资有限公司</t>
  </si>
  <si>
    <t>广州市南沙区东涌镇市鱼路180号办公大楼五楼505办公室</t>
  </si>
  <si>
    <t>91440101MA5AW3F896</t>
  </si>
  <si>
    <t>广州德盛道投资咨询有限公司</t>
  </si>
  <si>
    <t>广州市南沙区东涌镇市鱼路180号（办公室）贰楼西区办公室</t>
  </si>
  <si>
    <t xml:space="preserve"> 91440101MA5D4D822Q</t>
  </si>
  <si>
    <t>广东宏盛金属资源有限公司</t>
  </si>
  <si>
    <t>广州市南沙区黄阁镇金茂中二街01号南沙金茂湾（T7栋及地下室）1110房、1111房</t>
  </si>
  <si>
    <t>91440101MA9UN4YW51</t>
  </si>
  <si>
    <t>广州骏德国际供应链有限公司</t>
  </si>
  <si>
    <t>广州市南沙区万顷沙镇南加三纵路6号8层809房</t>
  </si>
  <si>
    <t>91440101MA5APXP27C</t>
  </si>
  <si>
    <t>广州万榕石油化工有限责任公司</t>
  </si>
  <si>
    <t>广州市南沙区南沙街海滨路181号2220房（仅限办公用途）</t>
  </si>
  <si>
    <t xml:space="preserve"> 91440101MA59LH7Q28</t>
  </si>
  <si>
    <t>广州中大餐饮管理有限公司</t>
  </si>
  <si>
    <t>广州市南沙区东涌镇马兴街3号（厂房二）三楼</t>
  </si>
  <si>
    <t>91440101MA5BLNJL68</t>
  </si>
  <si>
    <t>住宿餐饮业奖励</t>
  </si>
  <si>
    <t>新注册的住宿餐饮企业，年营业收入达到5000万元，入统当年分别给予200万元的一次性奖励。</t>
  </si>
  <si>
    <t>广州市娱筷餐饮有限公司</t>
  </si>
  <si>
    <t>广州市南沙区香江金融商务中心南沙街金隆路39号220</t>
  </si>
  <si>
    <t xml:space="preserve"> 91440101MA5CURJ80P</t>
  </si>
  <si>
    <t>新注册的住宿餐饮企业，年营业收入达到1000万元，入统当年分别给予50万元的一次性奖励。</t>
  </si>
  <si>
    <t>广州亚上贸易有限公司</t>
  </si>
  <si>
    <t>广州市南沙区南沙区东涌镇民安路47号东一商贸城A座三楼3F385号</t>
  </si>
  <si>
    <t>91440101MA5AK5JE3K</t>
  </si>
  <si>
    <t>广州紫邑商贸有限公司</t>
  </si>
  <si>
    <t>广州市南沙区进港大道80号1721房</t>
  </si>
  <si>
    <t xml:space="preserve"> 91440101MA5D1AAJXB</t>
  </si>
  <si>
    <t>广州硕丰贸易有限公司</t>
  </si>
  <si>
    <t>广州市南沙区榄核镇下坭村广珠路35号-2</t>
  </si>
  <si>
    <t xml:space="preserve"> 91440101MA5B6TM166</t>
  </si>
  <si>
    <t>广东森锡鸿化工贸易有限责任公司</t>
  </si>
  <si>
    <t>广州市南沙区双山大道5号1206房</t>
  </si>
  <si>
    <t xml:space="preserve"> 91440101MA59HMMY5W</t>
  </si>
  <si>
    <t>广东金奥供应链管理有限公司</t>
  </si>
  <si>
    <t>广州市南沙区黄阁镇望江二街5号1403房之一</t>
  </si>
  <si>
    <t>91440101MA5APTJQ4P</t>
  </si>
  <si>
    <t>广州瑞之友有限公司</t>
  </si>
  <si>
    <t>广州市南沙区黄阁大道北66、68号</t>
  </si>
  <si>
    <t>91440101MA5D4U239J</t>
  </si>
  <si>
    <t>2.不符合条件，建议不予奖励企业名单</t>
  </si>
  <si>
    <t>广州市南沙区港前大道南162号904C（仅限办公用途）</t>
  </si>
  <si>
    <t>备注：年营业收入由企业提供2020年汇算清缴报告或审计报告。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</si>
</sst>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0.00_ "/>
    <numFmt numFmtId="179" formatCode="#,##0.00_ "/>
  </numFmts>
  <fonts count="3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3"/>
      <color theme="1"/>
      <name val="黑体"/>
      <charset val="134"/>
    </font>
    <font>
      <sz val="13"/>
      <color theme="1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b/>
      <sz val="13"/>
      <color theme="1"/>
      <name val="微软雅黑"/>
      <charset val="134"/>
    </font>
    <font>
      <sz val="13"/>
      <color theme="1"/>
      <name val="微软雅黑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830;&#21153;&#23616;\&#20869;&#36152;&#31649;&#29702;&#22788;\&#25206;&#25345;&#36164;&#37329;&#20817;&#29616;\&#21830;&#36152;&#19994;&#25206;&#25345;&#36164;&#37329;\2021&#24180;&#21830;&#36152;&#19994;&#25919;&#31574;&#22870;&#21169;&#20817;&#29616;&#30003;&#25253;&#24037;&#20316;\&#38750;&#24635;&#37096;&#20225;&#19994;&#33853;&#25143;&#22870;\3-&#21327;&#26597;&#20225;&#19994;&#30456;&#20851;&#36164;&#26009;&#30340;&#20989;&#65288;&#35760;&#24471;&#27719;&#24635;&#21508;&#20225;&#19994;&#30340;&#26376;&#25253;&#26102;&#38388;&#21457;&#32479;&#35745;&#23616;&#30830;&#35748;&#65289;\&#21508;&#37096;&#38376;&#22797;&#20989;\&#32479;&#35745;&#23616;&#38468;&#20214;%20%202021&#24180;&#21335;&#27801;&#21306;&#20419;&#36827;&#21830;&#36152;&#19994;&#21457;&#23637;&#38750;&#24635;&#37096;&#20225;&#19994;&#33853;&#25143;&#22870;&#30003;&#25253;&#21333;&#20301;&#26680;&#23454;&#24773;&#20917;&#34920;--&#32473;&#21830;&#21153;&#23616;&#29256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99317\Documents\WeChat%20Files\wxid_ol7x1abiy7pj22\FileStorage\File\2022-10\&#12304;&#24102;&#20837;&#32479;&#21644;&#34892;&#19994;&#31867;&#21035;&#12305;&#21830;&#21153;&#23616;&#20851;&#20110;&#21327;&#21161;&#26680;&#26597;2021&#24180;&#24230;&#21335;&#27801;&#21306;&#20419;&#36827;&#21830;&#36152;&#19994;&#21457;&#23637;&#38750;&#24635;&#37096;&#20225;&#19994;&#25919;&#31574;&#20817;&#29616;&#30003;&#25253;&#21333;&#20301;&#32479;&#35745;&#20851;&#31995;&#26680;&#26597;&#34920;.9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Sheet1"/>
    </sheetNames>
    <sheetDataSet>
      <sheetData sheetId="0" refreshError="1"/>
      <sheetData sheetId="1" refreshError="1">
        <row r="3">
          <cell r="B3" t="str">
            <v>申报单位名称</v>
          </cell>
          <cell r="C3" t="str">
            <v>统一社会信用代码</v>
          </cell>
          <cell r="D3" t="str">
            <v>统计关系是否在南沙区</v>
          </cell>
          <cell r="E3" t="str">
            <v>纳入南沙区基本单位名录库时间</v>
          </cell>
          <cell r="F3" t="str">
            <v>备注</v>
          </cell>
        </row>
        <row r="4">
          <cell r="B4" t="str">
            <v>广州跃昇贸易有限公司</v>
          </cell>
          <cell r="C4" t="str">
            <v> 91440101MA5D4CA9XP</v>
          </cell>
          <cell r="D4" t="str">
            <v>是</v>
          </cell>
          <cell r="E4" t="str">
            <v>2020.5</v>
          </cell>
          <cell r="F4" t="str">
            <v>1.2020年6月月度申请入统。
2.2020年7月报送2020年6月统计月报。</v>
          </cell>
        </row>
        <row r="5">
          <cell r="B5" t="str">
            <v>广东奥园国际贸易有限公司</v>
          </cell>
          <cell r="C5" t="str">
            <v>91440101MA5D58939Q</v>
          </cell>
          <cell r="D5" t="str">
            <v>是</v>
          </cell>
          <cell r="E5" t="str">
            <v>2020.5</v>
          </cell>
          <cell r="F5" t="str">
            <v>1.2020年6月月度申请入统。
2.2020年7月报送2020年6月统计月报。</v>
          </cell>
        </row>
        <row r="6">
          <cell r="B6" t="str">
            <v>广州德盛道投资咨询有限公司</v>
          </cell>
          <cell r="C6" t="str">
            <v> 91440101MA5D4D822Q</v>
          </cell>
          <cell r="D6" t="str">
            <v>是</v>
          </cell>
          <cell r="E6" t="str">
            <v>2020.5</v>
          </cell>
          <cell r="F6" t="str">
            <v>1.2020年6月月度申请入统。
2.2020年7月报送2020年6月统计月报。</v>
          </cell>
        </row>
        <row r="7">
          <cell r="B7" t="str">
            <v>广州市娱筷餐饮有限公司</v>
          </cell>
          <cell r="C7" t="str">
            <v> 91440101MA5CURJ80P</v>
          </cell>
          <cell r="D7" t="str">
            <v>是</v>
          </cell>
          <cell r="E7" t="str">
            <v>2020.5</v>
          </cell>
          <cell r="F7" t="str">
            <v>1.2020年6月月度申请入统。
2.2020年7月报送2020年6月统计月报。</v>
          </cell>
        </row>
        <row r="8">
          <cell r="B8" t="str">
            <v>广州紫邑商贸有限公司</v>
          </cell>
          <cell r="C8" t="str">
            <v> 91440101MA5D1AAJXB</v>
          </cell>
          <cell r="D8" t="str">
            <v>是</v>
          </cell>
          <cell r="E8" t="str">
            <v>2020.6</v>
          </cell>
          <cell r="F8" t="str">
            <v>1.2020年7月月度申请入统。
2.2020年8月报送2020年7月统计月报。</v>
          </cell>
        </row>
        <row r="9">
          <cell r="B9" t="str">
            <v>利浩铜业（广东）有限公司</v>
          </cell>
          <cell r="C9" t="str">
            <v>91440101MA9UL6GA5X</v>
          </cell>
          <cell r="D9" t="str">
            <v>是</v>
          </cell>
          <cell r="E9" t="str">
            <v>2020.7</v>
          </cell>
          <cell r="F9" t="str">
            <v>1.2020年8月月度申请入统。
2.2020年9月报送2020年8月统计月报。</v>
          </cell>
        </row>
        <row r="10">
          <cell r="B10" t="str">
            <v>聚钢资源管理服务（广州）有限公司</v>
          </cell>
          <cell r="C10" t="str">
            <v>91440101MA5D5YJT69</v>
          </cell>
          <cell r="D10" t="str">
            <v>是</v>
          </cell>
          <cell r="E10" t="str">
            <v>2020.9</v>
          </cell>
          <cell r="F10" t="str">
            <v>1.2020年9月月度申请入统。
2.2020年10月报送2020年9月统计月报。</v>
          </cell>
        </row>
        <row r="11">
          <cell r="B11" t="str">
            <v>广州瑞之友有限公司</v>
          </cell>
          <cell r="C11" t="str">
            <v>91440101MA5D4U239J</v>
          </cell>
          <cell r="D11" t="str">
            <v>是</v>
          </cell>
          <cell r="E11" t="str">
            <v>2020.9</v>
          </cell>
          <cell r="F11" t="str">
            <v>1.2020年10月月度申请入统。
2.2020年11月报送2020年10月统计月报。</v>
          </cell>
        </row>
        <row r="12">
          <cell r="B12" t="str">
            <v>广东亚炬金属资源有限公司</v>
          </cell>
          <cell r="C12" t="str">
            <v>91440101MA9UM9056E</v>
          </cell>
          <cell r="D12" t="str">
            <v>是</v>
          </cell>
          <cell r="E12" t="str">
            <v>2020.10</v>
          </cell>
          <cell r="F12" t="str">
            <v>1.2020年11月月度申请入统。
2.2020年12月报送2020年11月统计月报。</v>
          </cell>
        </row>
        <row r="13">
          <cell r="B13" t="str">
            <v>中安安信（广州）供应链科技有限公司</v>
          </cell>
          <cell r="C13" t="str">
            <v>91440101MA9URF7Y1T</v>
          </cell>
          <cell r="D13" t="str">
            <v>是</v>
          </cell>
          <cell r="E13" t="str">
            <v>2020.11</v>
          </cell>
          <cell r="F13" t="str">
            <v>1.2020年11月月度申请入统。
2.2020年12月报送2020年11月统计月报。</v>
          </cell>
        </row>
        <row r="14">
          <cell r="B14" t="str">
            <v>广东初美供应链有限公司</v>
          </cell>
          <cell r="C14" t="str">
            <v>91440101MA5CWMEF3C</v>
          </cell>
          <cell r="D14" t="str">
            <v>是</v>
          </cell>
          <cell r="E14" t="str">
            <v>2020.10</v>
          </cell>
          <cell r="F14" t="str">
            <v>1.2020年11月月度申请入统。
2.2020年12月报送2020年11月统计月报。</v>
          </cell>
        </row>
        <row r="15">
          <cell r="B15" t="str">
            <v>广州港威供应链管理有限公司</v>
          </cell>
          <cell r="C15" t="str">
            <v>91440101MA5D6N4H8L</v>
          </cell>
          <cell r="D15" t="str">
            <v>是</v>
          </cell>
          <cell r="E15" t="str">
            <v>2020.11</v>
          </cell>
          <cell r="F15" t="str">
            <v>1.2020年11月月度申请入统。
2.2020年12月报送2020年11月统计月报。</v>
          </cell>
        </row>
        <row r="16">
          <cell r="B16" t="str">
            <v>广州普田供应链管理有限公司</v>
          </cell>
          <cell r="C16" t="str">
            <v>91440101MA5D6N02XF</v>
          </cell>
          <cell r="D16" t="str">
            <v>是</v>
          </cell>
          <cell r="E16" t="str">
            <v>2020.10</v>
          </cell>
          <cell r="F16" t="str">
            <v>1.2020年11月月度申请入统。
2.2020年12月报送2020年11月统计月报。</v>
          </cell>
        </row>
        <row r="17">
          <cell r="B17" t="str">
            <v>广东宏盛金属资源有限公司</v>
          </cell>
          <cell r="C17" t="str">
            <v>91440101MA9UN4YW51</v>
          </cell>
          <cell r="D17" t="str">
            <v>是</v>
          </cell>
          <cell r="E17" t="str">
            <v>2020.11</v>
          </cell>
          <cell r="F17" t="str">
            <v>1.2020年11月月度申请入统。
2.2020年12月报送2020年11月统计月报。</v>
          </cell>
        </row>
        <row r="18">
          <cell r="B18" t="str">
            <v>广东森锡鸿化工贸易有限责任公司</v>
          </cell>
          <cell r="C18" t="str">
            <v> 91440101MA59HMMY5W</v>
          </cell>
          <cell r="D18" t="str">
            <v>是</v>
          </cell>
          <cell r="E18" t="str">
            <v>2017.9</v>
          </cell>
          <cell r="F18" t="str">
            <v>1.2019年年度申请入统。
2.2020年1月报送2019年统计年报。</v>
          </cell>
        </row>
        <row r="19">
          <cell r="B19" t="str">
            <v>广州万榕石油化工有限责任公司</v>
          </cell>
          <cell r="C19" t="str">
            <v> 91440101MA59LH7Q28</v>
          </cell>
          <cell r="D19" t="str">
            <v>是</v>
          </cell>
          <cell r="E19" t="str">
            <v>2017.11</v>
          </cell>
          <cell r="F19" t="str">
            <v>1.2019年年度申请入统。
2.2020年1月报送2019年统计年报。</v>
          </cell>
        </row>
        <row r="20">
          <cell r="B20" t="str">
            <v>广州凯逊能源贸易有限公司</v>
          </cell>
          <cell r="C20" t="str">
            <v>91440101MA59LLBN4Q</v>
          </cell>
          <cell r="D20" t="str">
            <v>是</v>
          </cell>
          <cell r="E20" t="str">
            <v>2018</v>
          </cell>
          <cell r="F20" t="str">
            <v>1.2019年年度申请入统。
2.2020年1月报送2019年统计年报。</v>
          </cell>
        </row>
        <row r="21">
          <cell r="B21" t="str">
            <v>广州蔚澜农业科技有限公司</v>
          </cell>
          <cell r="C21" t="str">
            <v>91440101MA5AU1FP1N</v>
          </cell>
          <cell r="D21" t="str">
            <v>是</v>
          </cell>
          <cell r="E21" t="str">
            <v>2018</v>
          </cell>
          <cell r="F21" t="str">
            <v>1.2019年年度申请入统。
2.2020年1月报送2019年统计年报。</v>
          </cell>
        </row>
        <row r="22">
          <cell r="B22" t="str">
            <v>广东鸿锋恒通商贸有限公司</v>
          </cell>
          <cell r="C22" t="str">
            <v>91440101MA5AYYB54F</v>
          </cell>
          <cell r="D22" t="str">
            <v>是</v>
          </cell>
          <cell r="E22" t="str">
            <v>2018</v>
          </cell>
          <cell r="F22" t="str">
            <v>1.2019年年度申请入统。
2.2020年1月报送2019年统计年报。</v>
          </cell>
        </row>
        <row r="23">
          <cell r="B23" t="str">
            <v>广州市宝裕金属物资有限公司</v>
          </cell>
          <cell r="C23" t="str">
            <v>91440101MA5AW3F896</v>
          </cell>
          <cell r="D23" t="str">
            <v>是</v>
          </cell>
          <cell r="E23" t="str">
            <v>2018</v>
          </cell>
          <cell r="F23" t="str">
            <v>1.2019年年度申请入统。
2.2020年1月报送2019年统计年报。</v>
          </cell>
        </row>
        <row r="24">
          <cell r="B24" t="str">
            <v>广州骏德国际供应链有限公司</v>
          </cell>
          <cell r="C24" t="str">
            <v>91440101MA5APXP27C</v>
          </cell>
          <cell r="D24" t="str">
            <v>是</v>
          </cell>
          <cell r="E24" t="str">
            <v>2018</v>
          </cell>
          <cell r="F24" t="str">
            <v>1.2019年年度申请入统。
2.2020年1月报送2019年统计年报。</v>
          </cell>
        </row>
        <row r="25">
          <cell r="B25" t="str">
            <v>广州中大餐饮管理有限公司</v>
          </cell>
          <cell r="C25" t="str">
            <v>91440101MA5BLNJL68</v>
          </cell>
          <cell r="D25" t="str">
            <v>是</v>
          </cell>
          <cell r="E25" t="str">
            <v>2018</v>
          </cell>
          <cell r="F25" t="str">
            <v>1.2019年年度申请入统。
2.2020年1月报送2019年统计年报。</v>
          </cell>
        </row>
        <row r="26">
          <cell r="B26" t="str">
            <v>广州亚上贸易有限公司</v>
          </cell>
          <cell r="C26" t="str">
            <v>91440101MA5AK5JE3K</v>
          </cell>
          <cell r="D26" t="str">
            <v>是</v>
          </cell>
          <cell r="E26" t="str">
            <v>2018</v>
          </cell>
          <cell r="F26" t="str">
            <v>1.2019年年度申请入统。
2.2020年1月报送2019年统计年报。</v>
          </cell>
        </row>
        <row r="27">
          <cell r="B27" t="str">
            <v>广州硕丰贸易有限公司</v>
          </cell>
          <cell r="C27" t="str">
            <v> 91440101MA5B6TM166</v>
          </cell>
          <cell r="D27" t="str">
            <v>是</v>
          </cell>
          <cell r="E27" t="str">
            <v>2018</v>
          </cell>
          <cell r="F27" t="str">
            <v>1.2019年年度申请入统。
2.2020年1月报送2019年统计年报。</v>
          </cell>
        </row>
        <row r="28">
          <cell r="B28" t="str">
            <v>广东金奥供应链管理有限公司</v>
          </cell>
          <cell r="C28" t="str">
            <v>91440101MA5APTJQ4P</v>
          </cell>
          <cell r="D28" t="str">
            <v>是</v>
          </cell>
          <cell r="E28" t="str">
            <v>2018</v>
          </cell>
          <cell r="F28" t="str">
            <v>1.2019年年度申请入统。
2.2020年1月报送2019年统计年报。</v>
          </cell>
        </row>
        <row r="29">
          <cell r="B29" t="str">
            <v>广州航交供应链管理有限公司</v>
          </cell>
          <cell r="C29" t="str">
            <v>91440101MA59UA70XN</v>
          </cell>
          <cell r="D29" t="str">
            <v>是</v>
          </cell>
          <cell r="E29" t="str">
            <v>2018</v>
          </cell>
          <cell r="F29" t="str">
            <v>1.2019年年度以服务业申请入统。
2.为转专业单位，原为服务业，后转为批发业。
3.2020年1月以服务业专业报送2019年统计年报。
4.2021年1月以批发业专业报送2020年统计年报。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Sheet1"/>
    </sheetNames>
    <sheetDataSet>
      <sheetData sheetId="0"/>
      <sheetData sheetId="1">
        <row r="3">
          <cell r="C3" t="str">
            <v>统一信用代码</v>
          </cell>
          <cell r="D3" t="str">
            <v>统计关系是否在南沙区</v>
          </cell>
          <cell r="E3" t="str">
            <v>纳入南沙区基本单位名录库时间</v>
          </cell>
          <cell r="F3" t="str">
            <v>入统时间</v>
          </cell>
        </row>
        <row r="4">
          <cell r="C4" t="str">
            <v>91440101MA59HPFG1E</v>
          </cell>
          <cell r="D4" t="str">
            <v>是</v>
          </cell>
          <cell r="E4">
            <v>42979</v>
          </cell>
          <cell r="F4" t="str">
            <v>2020年年度入统</v>
          </cell>
        </row>
        <row r="5">
          <cell r="C5" t="str">
            <v>91440101MA5ANH6A7M</v>
          </cell>
          <cell r="D5" t="str">
            <v>是</v>
          </cell>
          <cell r="E5">
            <v>43739</v>
          </cell>
          <cell r="F5" t="str">
            <v>2020年年度入统</v>
          </cell>
        </row>
        <row r="6">
          <cell r="C6" t="str">
            <v>91440101MA5CMP8N4W</v>
          </cell>
          <cell r="D6" t="str">
            <v>是</v>
          </cell>
          <cell r="E6">
            <v>43739</v>
          </cell>
          <cell r="F6" t="str">
            <v>2021年年度入统</v>
          </cell>
        </row>
        <row r="7">
          <cell r="C7" t="str">
            <v>91440101MA5CK87Q5G</v>
          </cell>
          <cell r="D7" t="str">
            <v>是</v>
          </cell>
          <cell r="E7">
            <v>43770</v>
          </cell>
          <cell r="F7" t="str">
            <v>2020年年度入统</v>
          </cell>
        </row>
        <row r="8">
          <cell r="C8" t="str">
            <v>91440101MA9UMWC12B</v>
          </cell>
          <cell r="D8" t="str">
            <v>是</v>
          </cell>
          <cell r="E8">
            <v>44013</v>
          </cell>
          <cell r="F8" t="str">
            <v>2021年11月月度入统</v>
          </cell>
        </row>
        <row r="9">
          <cell r="C9" t="str">
            <v>91440101MA5CT60283</v>
          </cell>
          <cell r="D9" t="str">
            <v>是</v>
          </cell>
          <cell r="E9">
            <v>44075</v>
          </cell>
          <cell r="F9" t="str">
            <v>2020年年度入统</v>
          </cell>
        </row>
        <row r="10">
          <cell r="C10" t="str">
            <v>91440101MA5CQNK25R</v>
          </cell>
          <cell r="D10" t="str">
            <v>是</v>
          </cell>
          <cell r="E10">
            <v>44075</v>
          </cell>
          <cell r="F10" t="str">
            <v>2020年年度入统</v>
          </cell>
        </row>
        <row r="11">
          <cell r="C11" t="str">
            <v>91440101MA5CW7975Q</v>
          </cell>
          <cell r="D11" t="str">
            <v>是</v>
          </cell>
          <cell r="E11">
            <v>44075</v>
          </cell>
          <cell r="F11" t="str">
            <v>2021年2月月度入统</v>
          </cell>
        </row>
        <row r="12">
          <cell r="C12" t="str">
            <v>91440101MA5CPR5W0K</v>
          </cell>
          <cell r="D12" t="str">
            <v>是</v>
          </cell>
          <cell r="E12">
            <v>44075</v>
          </cell>
          <cell r="F12" t="str">
            <v>2020年年度入统</v>
          </cell>
        </row>
        <row r="13">
          <cell r="C13" t="str">
            <v>91440101MA5D4W7YX0</v>
          </cell>
          <cell r="D13" t="str">
            <v>是</v>
          </cell>
          <cell r="E13">
            <v>44105</v>
          </cell>
          <cell r="F13" t="str">
            <v>2020年年度入统</v>
          </cell>
        </row>
        <row r="14">
          <cell r="C14" t="str">
            <v>91440101MA5CYPKJ3R</v>
          </cell>
          <cell r="D14" t="str">
            <v>是</v>
          </cell>
          <cell r="E14">
            <v>44105</v>
          </cell>
          <cell r="F14" t="str">
            <v>2020年年度入统</v>
          </cell>
        </row>
        <row r="15">
          <cell r="C15" t="str">
            <v>91440101MA5CXQ833B</v>
          </cell>
          <cell r="D15" t="str">
            <v>是</v>
          </cell>
          <cell r="E15">
            <v>44105</v>
          </cell>
          <cell r="F15" t="str">
            <v>2020年年度入统</v>
          </cell>
        </row>
        <row r="16">
          <cell r="C16" t="str">
            <v>91440101MA5CUTPU4B</v>
          </cell>
          <cell r="D16" t="str">
            <v>是</v>
          </cell>
          <cell r="E16">
            <v>44105</v>
          </cell>
          <cell r="F16" t="str">
            <v>2020年年度入统</v>
          </cell>
        </row>
        <row r="17">
          <cell r="C17" t="str">
            <v>91440101MA59UA70XN</v>
          </cell>
          <cell r="D17" t="str">
            <v>是</v>
          </cell>
          <cell r="E17">
            <v>44136</v>
          </cell>
          <cell r="F17" t="str">
            <v>2019年年度入统服务业，2020年年度转专业为批发业</v>
          </cell>
        </row>
        <row r="18">
          <cell r="C18" t="str">
            <v>91440101MA9URYTJ0K</v>
          </cell>
          <cell r="D18" t="str">
            <v>是</v>
          </cell>
          <cell r="E18">
            <v>44166</v>
          </cell>
          <cell r="F18" t="str">
            <v>2020年年度入统</v>
          </cell>
        </row>
        <row r="19">
          <cell r="C19" t="str">
            <v>91440101MA5D7R51X8</v>
          </cell>
          <cell r="D19" t="str">
            <v>是</v>
          </cell>
          <cell r="E19">
            <v>44166</v>
          </cell>
          <cell r="F19" t="str">
            <v>2020年年度入统</v>
          </cell>
        </row>
        <row r="20">
          <cell r="C20" t="str">
            <v>91440101MA9UQQXU9N</v>
          </cell>
          <cell r="D20" t="str">
            <v>是</v>
          </cell>
          <cell r="E20">
            <v>44166</v>
          </cell>
          <cell r="F20" t="str">
            <v>2020年年度入统</v>
          </cell>
        </row>
        <row r="21">
          <cell r="C21" t="str">
            <v>91440101MA9UQR284H</v>
          </cell>
          <cell r="D21" t="str">
            <v>是</v>
          </cell>
          <cell r="E21">
            <v>44166</v>
          </cell>
          <cell r="F21" t="str">
            <v>2021年11月月度入统</v>
          </cell>
        </row>
        <row r="22">
          <cell r="C22" t="str">
            <v>91440101MA9UQUYT8X</v>
          </cell>
          <cell r="D22" t="str">
            <v>是</v>
          </cell>
          <cell r="E22">
            <v>44197</v>
          </cell>
          <cell r="F22" t="str">
            <v>2021年2月月度入统</v>
          </cell>
        </row>
        <row r="23">
          <cell r="C23" t="str">
            <v>91440101MA9UTXEQ06</v>
          </cell>
          <cell r="D23" t="str">
            <v>是</v>
          </cell>
          <cell r="E23">
            <v>44197</v>
          </cell>
          <cell r="F23" t="str">
            <v>2021年2月月度入统</v>
          </cell>
        </row>
        <row r="24">
          <cell r="C24" t="str">
            <v>91440101MA5D5EM54T</v>
          </cell>
          <cell r="D24" t="str">
            <v>是</v>
          </cell>
          <cell r="E24">
            <v>44197</v>
          </cell>
          <cell r="F24" t="str">
            <v>2021年2月月度入统</v>
          </cell>
        </row>
        <row r="25">
          <cell r="C25" t="str">
            <v>91440101MA9W3GMG3H</v>
          </cell>
          <cell r="D25" t="str">
            <v>是</v>
          </cell>
          <cell r="E25">
            <v>44287</v>
          </cell>
          <cell r="F25" t="str">
            <v>2021年5月月度入统</v>
          </cell>
        </row>
        <row r="26">
          <cell r="C26" t="str">
            <v>91440101MA9UW7274D</v>
          </cell>
          <cell r="D26" t="str">
            <v>是</v>
          </cell>
          <cell r="E26">
            <v>44287</v>
          </cell>
          <cell r="F26" t="str">
            <v>2021年5月月度入统</v>
          </cell>
        </row>
        <row r="27">
          <cell r="C27" t="str">
            <v>91440101MA9W5EMD4J</v>
          </cell>
          <cell r="D27" t="str">
            <v>是</v>
          </cell>
          <cell r="E27">
            <v>44287</v>
          </cell>
          <cell r="F27" t="str">
            <v>2021年6月月度入统</v>
          </cell>
        </row>
        <row r="28">
          <cell r="C28" t="str">
            <v>91440101MA9UWUUF0P</v>
          </cell>
          <cell r="D28" t="str">
            <v>是</v>
          </cell>
          <cell r="E28">
            <v>44287</v>
          </cell>
          <cell r="F28" t="str">
            <v>2021年4月月度入统</v>
          </cell>
        </row>
        <row r="29">
          <cell r="C29" t="str">
            <v>91440101MA9UYCYJ0Y </v>
          </cell>
          <cell r="D29" t="str">
            <v>是</v>
          </cell>
          <cell r="E29">
            <v>44317</v>
          </cell>
          <cell r="F29" t="str">
            <v>2021年7月月度入统</v>
          </cell>
        </row>
        <row r="30">
          <cell r="C30" t="str">
            <v>91440101MA9W0FQL0Y</v>
          </cell>
          <cell r="D30" t="str">
            <v>是</v>
          </cell>
          <cell r="E30">
            <v>44348</v>
          </cell>
          <cell r="F30" t="str">
            <v>2021年9月月度入统</v>
          </cell>
        </row>
        <row r="31">
          <cell r="C31" t="str">
            <v>91440101MA9XNP5M9N</v>
          </cell>
          <cell r="D31" t="str">
            <v>是</v>
          </cell>
          <cell r="E31">
            <v>44348</v>
          </cell>
          <cell r="F31" t="str">
            <v>2021年7月月度入统</v>
          </cell>
        </row>
        <row r="32">
          <cell r="C32" t="str">
            <v>91440101MA5BLU4AXR</v>
          </cell>
          <cell r="D32" t="str">
            <v>是</v>
          </cell>
          <cell r="E32">
            <v>44348</v>
          </cell>
          <cell r="F32" t="str">
            <v>2021年10月月度入统</v>
          </cell>
        </row>
        <row r="33">
          <cell r="C33" t="str">
            <v>91440101MA9UNXTT86</v>
          </cell>
          <cell r="D33" t="str">
            <v>是</v>
          </cell>
          <cell r="E33">
            <v>44348</v>
          </cell>
          <cell r="F33" t="str">
            <v>2021年8月月度入统</v>
          </cell>
        </row>
        <row r="34">
          <cell r="C34" t="str">
            <v>91440101MA9W4T5T2X</v>
          </cell>
          <cell r="D34" t="str">
            <v>是</v>
          </cell>
          <cell r="E34">
            <v>44348</v>
          </cell>
          <cell r="F34" t="str">
            <v>2021年8月月度入统</v>
          </cell>
        </row>
        <row r="35">
          <cell r="C35" t="str">
            <v>91440101MA9W2T8A58</v>
          </cell>
          <cell r="D35" t="str">
            <v>是</v>
          </cell>
          <cell r="E35">
            <v>44348</v>
          </cell>
          <cell r="F35" t="str">
            <v>2021年8月月度入统</v>
          </cell>
        </row>
        <row r="36">
          <cell r="C36" t="str">
            <v>91440101MA9W1RLK93</v>
          </cell>
          <cell r="D36" t="str">
            <v>是</v>
          </cell>
          <cell r="E36">
            <v>44348</v>
          </cell>
          <cell r="F36" t="str">
            <v>2021年8月月度入统</v>
          </cell>
        </row>
        <row r="37">
          <cell r="C37" t="str">
            <v>91440101MA9UMGQE4C</v>
          </cell>
          <cell r="D37" t="str">
            <v>是</v>
          </cell>
          <cell r="E37">
            <v>44348</v>
          </cell>
          <cell r="F37" t="str">
            <v>2021年6月月度入统</v>
          </cell>
        </row>
        <row r="38">
          <cell r="C38" t="str">
            <v>91440101MA9W2YYA4Y</v>
          </cell>
          <cell r="D38" t="str">
            <v>是</v>
          </cell>
          <cell r="E38">
            <v>44378</v>
          </cell>
          <cell r="F38" t="str">
            <v>2021年10月月度入统</v>
          </cell>
        </row>
        <row r="39">
          <cell r="C39" t="str">
            <v>9144 0101 MA9W2XWQX8</v>
          </cell>
          <cell r="D39" t="str">
            <v>是</v>
          </cell>
          <cell r="E39">
            <v>44378</v>
          </cell>
          <cell r="F39" t="str">
            <v>2021年8月月度入统</v>
          </cell>
        </row>
        <row r="40">
          <cell r="C40" t="str">
            <v>91440101MA9W21WN8T</v>
          </cell>
          <cell r="D40" t="str">
            <v>是</v>
          </cell>
          <cell r="E40">
            <v>44378</v>
          </cell>
          <cell r="F40" t="str">
            <v>2021年8月月度入统</v>
          </cell>
        </row>
        <row r="41">
          <cell r="C41" t="str">
            <v>91440101MA9XCF6D4D</v>
          </cell>
          <cell r="D41" t="str">
            <v>是</v>
          </cell>
          <cell r="E41">
            <v>44409</v>
          </cell>
          <cell r="F41" t="str">
            <v>2021年9月月度入统</v>
          </cell>
        </row>
        <row r="42">
          <cell r="C42" t="str">
            <v>9144 0101MA9XNHEM4Y</v>
          </cell>
          <cell r="D42" t="str">
            <v>是</v>
          </cell>
          <cell r="E42">
            <v>44440</v>
          </cell>
          <cell r="F42" t="str">
            <v>2021年9月月度入统</v>
          </cell>
        </row>
        <row r="43">
          <cell r="C43" t="str">
            <v> 91440101MA9Y3D3216</v>
          </cell>
          <cell r="D43" t="str">
            <v>是</v>
          </cell>
          <cell r="E43">
            <v>44501</v>
          </cell>
          <cell r="F43" t="str">
            <v>2021年11月月度入统</v>
          </cell>
        </row>
        <row r="44">
          <cell r="C44" t="str">
            <v>91440101MA9Y22WM4R</v>
          </cell>
          <cell r="D44" t="str">
            <v>是</v>
          </cell>
          <cell r="E44">
            <v>44501</v>
          </cell>
          <cell r="F44" t="str">
            <v>2021年11月月度入统</v>
          </cell>
        </row>
        <row r="45">
          <cell r="C45" t="str">
            <v>91440101MA59T4R56P</v>
          </cell>
          <cell r="D45" t="str">
            <v>是</v>
          </cell>
          <cell r="E45" t="str">
            <v>2018年</v>
          </cell>
          <cell r="F45" t="str">
            <v>2020年年度入统</v>
          </cell>
        </row>
        <row r="46">
          <cell r="C46" t="str">
            <v>91440101MA5AQ2XF5A</v>
          </cell>
          <cell r="D46" t="str">
            <v>是</v>
          </cell>
          <cell r="E46" t="str">
            <v>2018年</v>
          </cell>
          <cell r="F46" t="str">
            <v>2020年年度入统</v>
          </cell>
        </row>
        <row r="47">
          <cell r="C47" t="str">
            <v>91440101MA5B6YDX4C</v>
          </cell>
          <cell r="D47" t="str">
            <v>是</v>
          </cell>
          <cell r="E47" t="str">
            <v>2018年</v>
          </cell>
          <cell r="F47" t="str">
            <v>2020年年度入统</v>
          </cell>
        </row>
        <row r="48">
          <cell r="C48" t="str">
            <v>91440101MA5AX5BT6Y</v>
          </cell>
          <cell r="D48" t="str">
            <v>是</v>
          </cell>
          <cell r="E48" t="str">
            <v>2018年</v>
          </cell>
          <cell r="F48" t="str">
            <v>2020年度入统</v>
          </cell>
        </row>
        <row r="49">
          <cell r="C49" t="str">
            <v>91440101MA5APFMA4T</v>
          </cell>
          <cell r="D49" t="str">
            <v>是</v>
          </cell>
          <cell r="E49" t="str">
            <v>2018年</v>
          </cell>
          <cell r="F49" t="str">
            <v>2020年年度入统</v>
          </cell>
        </row>
        <row r="50">
          <cell r="C50" t="str">
            <v>91440101MA5CK7GG8D</v>
          </cell>
          <cell r="D50" t="str">
            <v>是</v>
          </cell>
          <cell r="E50" t="str">
            <v>2018年</v>
          </cell>
          <cell r="F50" t="str">
            <v>2020年度入统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view="pageBreakPreview" zoomScaleNormal="60" workbookViewId="0">
      <pane ySplit="3" topLeftCell="A4" activePane="bottomLeft" state="frozen"/>
      <selection/>
      <selection pane="bottomLeft" activeCell="J11" sqref="J11"/>
    </sheetView>
  </sheetViews>
  <sheetFormatPr defaultColWidth="9" defaultRowHeight="13.5" outlineLevelRow="6" outlineLevelCol="3"/>
  <cols>
    <col min="1" max="1" width="7.15833333333333" style="59" customWidth="1"/>
    <col min="2" max="2" width="58.75" style="3" customWidth="1"/>
    <col min="3" max="3" width="49.375" customWidth="1"/>
    <col min="4" max="4" width="33.125" style="60" customWidth="1"/>
  </cols>
  <sheetData>
    <row r="1" ht="36" customHeight="1" spans="1:4">
      <c r="A1" s="61" t="s">
        <v>0</v>
      </c>
      <c r="B1" s="62"/>
      <c r="C1" s="61"/>
      <c r="D1" s="61"/>
    </row>
    <row r="2" ht="36" customHeight="1" spans="1:4">
      <c r="A2" s="12" t="s">
        <v>1</v>
      </c>
      <c r="B2" s="12" t="s">
        <v>2</v>
      </c>
      <c r="C2" s="12" t="s">
        <v>3</v>
      </c>
      <c r="D2" s="12" t="s">
        <v>4</v>
      </c>
    </row>
    <row r="3" ht="36" customHeight="1" spans="1:4">
      <c r="A3" s="12"/>
      <c r="B3" s="12"/>
      <c r="C3" s="12"/>
      <c r="D3" s="12"/>
    </row>
    <row r="4" ht="42" customHeight="1" spans="1:4">
      <c r="A4" s="63">
        <v>1</v>
      </c>
      <c r="B4" s="63" t="s">
        <v>5</v>
      </c>
      <c r="C4" s="63" t="s">
        <v>6</v>
      </c>
      <c r="D4" s="63" t="s">
        <v>7</v>
      </c>
    </row>
    <row r="5" ht="42" customHeight="1" spans="1:4">
      <c r="A5" s="63">
        <v>2</v>
      </c>
      <c r="B5" s="63" t="s">
        <v>8</v>
      </c>
      <c r="C5" s="63" t="s">
        <v>6</v>
      </c>
      <c r="D5" s="63" t="s">
        <v>7</v>
      </c>
    </row>
    <row r="6" ht="42" customHeight="1" spans="1:4">
      <c r="A6" s="63">
        <v>3</v>
      </c>
      <c r="B6" s="63" t="s">
        <v>9</v>
      </c>
      <c r="C6" s="63" t="s">
        <v>6</v>
      </c>
      <c r="D6" s="63" t="s">
        <v>7</v>
      </c>
    </row>
    <row r="7" ht="42" customHeight="1" spans="1:4">
      <c r="A7" s="63">
        <v>4</v>
      </c>
      <c r="B7" s="63" t="s">
        <v>10</v>
      </c>
      <c r="C7" s="63" t="s">
        <v>6</v>
      </c>
      <c r="D7" s="63" t="s">
        <v>7</v>
      </c>
    </row>
  </sheetData>
  <autoFilter ref="A3:C7">
    <extLst/>
  </autoFilter>
  <mergeCells count="5">
    <mergeCell ref="A1:D1"/>
    <mergeCell ref="A2:A3"/>
    <mergeCell ref="B2:B3"/>
    <mergeCell ref="C2:C3"/>
    <mergeCell ref="D2:D3"/>
  </mergeCells>
  <pageMargins left="0.696527777777778" right="0.66875" top="0.629861111111111" bottom="0.354166666666667" header="0.826388888888889" footer="0.156944444444444"/>
  <pageSetup paperSize="9" scale="6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5"/>
  <sheetViews>
    <sheetView view="pageBreakPreview" zoomScale="50" zoomScaleNormal="60" workbookViewId="0">
      <pane ySplit="3" topLeftCell="A29" activePane="bottomLeft" state="frozen"/>
      <selection/>
      <selection pane="bottomLeft" activeCell="D40" sqref="D40"/>
    </sheetView>
  </sheetViews>
  <sheetFormatPr defaultColWidth="9" defaultRowHeight="13.5"/>
  <cols>
    <col min="1" max="1" width="9.30833333333333" customWidth="1"/>
    <col min="2" max="2" width="20.775" customWidth="1"/>
    <col min="3" max="3" width="29.8833333333333" customWidth="1"/>
    <col min="4" max="4" width="16.0916666666667" style="2" customWidth="1"/>
    <col min="5" max="5" width="22.65" customWidth="1"/>
    <col min="6" max="6" width="9.85833333333333" customWidth="1"/>
    <col min="7" max="7" width="16.4333333333333" customWidth="1"/>
    <col min="8" max="8" width="16.2583333333333" customWidth="1"/>
    <col min="9" max="9" width="19.3083333333333" style="3" customWidth="1"/>
    <col min="10" max="10" width="15.9333333333333" style="3" customWidth="1"/>
    <col min="11" max="11" width="11.075" style="4" customWidth="1"/>
    <col min="12" max="12" width="44.0333333333333" style="4" customWidth="1"/>
    <col min="13" max="13" width="48.7166666666667" style="3" hidden="1" customWidth="1"/>
    <col min="14" max="14" width="22.1083333333333" style="3" customWidth="1"/>
    <col min="15" max="15" width="33.0166666666667" style="3" customWidth="1"/>
    <col min="16" max="16" width="13.1" style="3" customWidth="1"/>
    <col min="17" max="17" width="14.5583333333333" style="3" customWidth="1"/>
    <col min="18" max="18" width="25.775" hidden="1" customWidth="1"/>
    <col min="19" max="19" width="38.9" customWidth="1"/>
  </cols>
  <sheetData>
    <row r="1" ht="49" customHeight="1" spans="1:17">
      <c r="A1" s="5" t="s">
        <v>11</v>
      </c>
      <c r="B1" s="5"/>
      <c r="C1" s="5"/>
      <c r="D1" s="6"/>
      <c r="E1" s="5"/>
      <c r="F1" s="5"/>
      <c r="G1" s="5"/>
      <c r="H1" s="5"/>
      <c r="I1" s="5"/>
      <c r="J1" s="5"/>
      <c r="K1" s="7"/>
      <c r="L1" s="7"/>
      <c r="M1" s="5"/>
      <c r="N1" s="5"/>
      <c r="O1" s="5"/>
      <c r="P1" s="5"/>
      <c r="Q1" s="5"/>
    </row>
    <row r="2" ht="43" customHeight="1" spans="1:19">
      <c r="A2" s="41" t="s">
        <v>1</v>
      </c>
      <c r="B2" s="41" t="s">
        <v>2</v>
      </c>
      <c r="C2" s="41" t="s">
        <v>12</v>
      </c>
      <c r="D2" s="41" t="s">
        <v>13</v>
      </c>
      <c r="E2" s="41" t="s">
        <v>14</v>
      </c>
      <c r="F2" s="41" t="s">
        <v>15</v>
      </c>
      <c r="G2" s="42" t="s">
        <v>16</v>
      </c>
      <c r="H2" s="43"/>
      <c r="I2" s="48"/>
      <c r="J2" s="49" t="s">
        <v>17</v>
      </c>
      <c r="K2" s="50"/>
      <c r="L2" s="41" t="s">
        <v>18</v>
      </c>
      <c r="M2" s="41" t="s">
        <v>18</v>
      </c>
      <c r="N2" s="41" t="s">
        <v>19</v>
      </c>
      <c r="O2" s="41" t="s">
        <v>20</v>
      </c>
      <c r="P2" s="41" t="s">
        <v>21</v>
      </c>
      <c r="Q2" s="41" t="s">
        <v>22</v>
      </c>
      <c r="S2" s="41" t="s">
        <v>23</v>
      </c>
    </row>
    <row r="3" ht="63" customHeight="1" spans="1:19">
      <c r="A3" s="44"/>
      <c r="B3" s="44"/>
      <c r="C3" s="44"/>
      <c r="D3" s="44"/>
      <c r="E3" s="44"/>
      <c r="F3" s="44"/>
      <c r="G3" s="41" t="s">
        <v>24</v>
      </c>
      <c r="H3" s="41" t="s">
        <v>25</v>
      </c>
      <c r="I3" s="41" t="s">
        <v>26</v>
      </c>
      <c r="J3" s="41" t="s">
        <v>27</v>
      </c>
      <c r="K3" s="51" t="s">
        <v>28</v>
      </c>
      <c r="L3" s="44"/>
      <c r="M3" s="44"/>
      <c r="N3" s="44"/>
      <c r="O3" s="44"/>
      <c r="P3" s="44"/>
      <c r="Q3" s="44"/>
      <c r="S3" s="44"/>
    </row>
    <row r="4" ht="34" customHeight="1" spans="1:19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95" customHeight="1" spans="1:19">
      <c r="A5" s="15">
        <v>1</v>
      </c>
      <c r="B5" s="16" t="s">
        <v>30</v>
      </c>
      <c r="C5" s="17" t="s">
        <v>31</v>
      </c>
      <c r="D5" s="18">
        <v>44071</v>
      </c>
      <c r="E5" s="16" t="s">
        <v>32</v>
      </c>
      <c r="F5" s="19" t="s">
        <v>33</v>
      </c>
      <c r="G5" s="45">
        <v>53262.57</v>
      </c>
      <c r="H5" s="45">
        <v>49007.13</v>
      </c>
      <c r="I5" s="45">
        <v>55240</v>
      </c>
      <c r="J5" s="52">
        <v>44228</v>
      </c>
      <c r="K5" s="52">
        <v>44228</v>
      </c>
      <c r="L5" s="53" t="s">
        <v>34</v>
      </c>
      <c r="M5" s="54" t="s">
        <v>35</v>
      </c>
      <c r="N5" s="19" t="s">
        <v>36</v>
      </c>
      <c r="O5" s="38" t="s">
        <v>37</v>
      </c>
      <c r="P5" s="39">
        <v>100</v>
      </c>
      <c r="Q5" s="39">
        <f t="shared" ref="Q5:Q43" si="0">P5/2</f>
        <v>50</v>
      </c>
      <c r="R5" s="25" t="str">
        <f>[2]Sheet1!$F$18</f>
        <v>2020年年度入统</v>
      </c>
      <c r="S5" s="25"/>
    </row>
    <row r="6" ht="58" customHeight="1" spans="1:19">
      <c r="A6" s="15">
        <v>2</v>
      </c>
      <c r="B6" s="16" t="s">
        <v>38</v>
      </c>
      <c r="C6" s="17" t="s">
        <v>39</v>
      </c>
      <c r="D6" s="18">
        <v>44055</v>
      </c>
      <c r="E6" s="16" t="s">
        <v>40</v>
      </c>
      <c r="F6" s="19" t="s">
        <v>33</v>
      </c>
      <c r="G6" s="45">
        <v>30864.1</v>
      </c>
      <c r="H6" s="45">
        <v>24012.2</v>
      </c>
      <c r="I6" s="45">
        <v>24888.6</v>
      </c>
      <c r="J6" s="52">
        <v>44228</v>
      </c>
      <c r="K6" s="52">
        <v>44228</v>
      </c>
      <c r="L6" s="53" t="s">
        <v>41</v>
      </c>
      <c r="M6" s="54" t="s">
        <v>42</v>
      </c>
      <c r="N6" s="19" t="s">
        <v>36</v>
      </c>
      <c r="O6" s="38" t="s">
        <v>43</v>
      </c>
      <c r="P6" s="39">
        <v>50</v>
      </c>
      <c r="Q6" s="39">
        <f t="shared" si="0"/>
        <v>25</v>
      </c>
      <c r="R6" s="25" t="e">
        <f>VLOOKUP(E6,[2]Sheet1!$C$3:$F$50,4,FALSE)</f>
        <v>#N/A</v>
      </c>
      <c r="S6" s="25"/>
    </row>
    <row r="7" ht="60" customHeight="1" spans="1:19">
      <c r="A7" s="15">
        <v>3</v>
      </c>
      <c r="B7" s="16" t="s">
        <v>44</v>
      </c>
      <c r="C7" s="17" t="s">
        <v>45</v>
      </c>
      <c r="D7" s="18">
        <v>43887</v>
      </c>
      <c r="E7" s="16" t="s">
        <v>46</v>
      </c>
      <c r="F7" s="19" t="s">
        <v>33</v>
      </c>
      <c r="G7" s="45">
        <v>44300.7</v>
      </c>
      <c r="H7" s="45">
        <v>38178.9</v>
      </c>
      <c r="I7" s="45">
        <v>43142.2</v>
      </c>
      <c r="J7" s="52">
        <v>44228</v>
      </c>
      <c r="K7" s="52">
        <v>44228</v>
      </c>
      <c r="L7" s="53" t="s">
        <v>34</v>
      </c>
      <c r="M7" s="54" t="s">
        <v>47</v>
      </c>
      <c r="N7" s="19" t="s">
        <v>36</v>
      </c>
      <c r="O7" s="38" t="s">
        <v>37</v>
      </c>
      <c r="P7" s="39">
        <v>100</v>
      </c>
      <c r="Q7" s="39">
        <f t="shared" si="0"/>
        <v>50</v>
      </c>
      <c r="R7" s="25" t="str">
        <f>VLOOKUP(E7,[2]Sheet1!$C$3:$F$50,4,FALSE)</f>
        <v>2020年年度入统</v>
      </c>
      <c r="S7" s="25"/>
    </row>
    <row r="8" ht="58" customHeight="1" spans="1:19">
      <c r="A8" s="15">
        <v>4</v>
      </c>
      <c r="B8" s="16" t="s">
        <v>48</v>
      </c>
      <c r="C8" s="16" t="s">
        <v>49</v>
      </c>
      <c r="D8" s="18">
        <v>43876</v>
      </c>
      <c r="E8" s="16" t="s">
        <v>50</v>
      </c>
      <c r="F8" s="19" t="s">
        <v>33</v>
      </c>
      <c r="G8" s="45">
        <v>51376.02</v>
      </c>
      <c r="H8" s="45">
        <v>51376.02</v>
      </c>
      <c r="I8" s="45">
        <v>58054.9</v>
      </c>
      <c r="J8" s="52">
        <v>44501</v>
      </c>
      <c r="K8" s="52">
        <v>44531</v>
      </c>
      <c r="L8" s="53" t="s">
        <v>51</v>
      </c>
      <c r="M8" s="54" t="s">
        <v>52</v>
      </c>
      <c r="N8" s="19" t="s">
        <v>36</v>
      </c>
      <c r="O8" s="38" t="s">
        <v>53</v>
      </c>
      <c r="P8" s="39">
        <v>200</v>
      </c>
      <c r="Q8" s="39">
        <f t="shared" si="0"/>
        <v>100</v>
      </c>
      <c r="R8" s="25" t="str">
        <f>[2]Sheet1!$F$43</f>
        <v>2021年11月月度入统</v>
      </c>
      <c r="S8" s="25"/>
    </row>
    <row r="9" ht="58" customHeight="1" spans="1:19">
      <c r="A9" s="15">
        <v>5</v>
      </c>
      <c r="B9" s="16" t="s">
        <v>54</v>
      </c>
      <c r="C9" s="17" t="s">
        <v>55</v>
      </c>
      <c r="D9" s="18">
        <v>42970</v>
      </c>
      <c r="E9" s="16" t="s">
        <v>56</v>
      </c>
      <c r="F9" s="19" t="s">
        <v>33</v>
      </c>
      <c r="G9" s="45">
        <v>60423.11</v>
      </c>
      <c r="H9" s="45">
        <v>48134.22</v>
      </c>
      <c r="I9" s="45">
        <v>54340.7</v>
      </c>
      <c r="J9" s="52">
        <v>44228</v>
      </c>
      <c r="K9" s="52">
        <v>44228</v>
      </c>
      <c r="L9" s="53" t="s">
        <v>34</v>
      </c>
      <c r="M9" s="54" t="s">
        <v>57</v>
      </c>
      <c r="N9" s="19" t="s">
        <v>36</v>
      </c>
      <c r="O9" s="38" t="s">
        <v>37</v>
      </c>
      <c r="P9" s="39">
        <v>100</v>
      </c>
      <c r="Q9" s="39">
        <f t="shared" si="0"/>
        <v>50</v>
      </c>
      <c r="R9" s="25" t="str">
        <f>VLOOKUP(E9,[2]Sheet1!$C$3:$F$50,4,FALSE)</f>
        <v>2020年年度入统</v>
      </c>
      <c r="S9" s="25"/>
    </row>
    <row r="10" ht="58" customHeight="1" spans="1:19">
      <c r="A10" s="15">
        <v>6</v>
      </c>
      <c r="B10" s="16" t="s">
        <v>58</v>
      </c>
      <c r="C10" s="17" t="s">
        <v>59</v>
      </c>
      <c r="D10" s="18">
        <v>44056</v>
      </c>
      <c r="E10" s="16" t="s">
        <v>60</v>
      </c>
      <c r="F10" s="19" t="s">
        <v>33</v>
      </c>
      <c r="G10" s="45">
        <v>57965.35</v>
      </c>
      <c r="H10" s="45">
        <v>54389.42</v>
      </c>
      <c r="I10" s="45">
        <v>61460</v>
      </c>
      <c r="J10" s="52">
        <v>44228</v>
      </c>
      <c r="K10" s="52">
        <v>44228</v>
      </c>
      <c r="L10" s="53" t="s">
        <v>51</v>
      </c>
      <c r="M10" s="54" t="s">
        <v>61</v>
      </c>
      <c r="N10" s="19" t="s">
        <v>36</v>
      </c>
      <c r="O10" s="38" t="s">
        <v>62</v>
      </c>
      <c r="P10" s="39">
        <v>200</v>
      </c>
      <c r="Q10" s="39">
        <f t="shared" si="0"/>
        <v>100</v>
      </c>
      <c r="R10" s="25" t="str">
        <f>VLOOKUP(E10,[2]Sheet1!$C$3:$F$50,4,FALSE)</f>
        <v>2021年2月月度入统</v>
      </c>
      <c r="S10" s="25"/>
    </row>
    <row r="11" ht="58" customHeight="1" spans="1:19">
      <c r="A11" s="15">
        <v>7</v>
      </c>
      <c r="B11" s="16" t="s">
        <v>63</v>
      </c>
      <c r="C11" s="17" t="s">
        <v>64</v>
      </c>
      <c r="D11" s="18">
        <v>44288</v>
      </c>
      <c r="E11" s="16" t="s">
        <v>65</v>
      </c>
      <c r="F11" s="19" t="s">
        <v>33</v>
      </c>
      <c r="G11" s="45">
        <v>39311.37</v>
      </c>
      <c r="H11" s="45">
        <v>39311.37</v>
      </c>
      <c r="I11" s="45">
        <v>44387.2</v>
      </c>
      <c r="J11" s="52">
        <v>44440</v>
      </c>
      <c r="K11" s="52">
        <v>44440</v>
      </c>
      <c r="L11" s="53" t="s">
        <v>34</v>
      </c>
      <c r="M11" s="54" t="s">
        <v>66</v>
      </c>
      <c r="N11" s="19" t="s">
        <v>36</v>
      </c>
      <c r="O11" s="38" t="s">
        <v>67</v>
      </c>
      <c r="P11" s="39">
        <v>100</v>
      </c>
      <c r="Q11" s="39">
        <f t="shared" si="0"/>
        <v>50</v>
      </c>
      <c r="R11" s="25" t="str">
        <f>[2]Sheet1!$F$42</f>
        <v>2021年9月月度入统</v>
      </c>
      <c r="S11" s="25"/>
    </row>
    <row r="12" ht="58" customHeight="1" spans="1:19">
      <c r="A12" s="15">
        <v>8</v>
      </c>
      <c r="B12" s="16" t="s">
        <v>68</v>
      </c>
      <c r="C12" s="17" t="s">
        <v>69</v>
      </c>
      <c r="D12" s="18">
        <v>44208</v>
      </c>
      <c r="E12" s="16" t="s">
        <v>70</v>
      </c>
      <c r="F12" s="19" t="s">
        <v>33</v>
      </c>
      <c r="G12" s="45">
        <v>53615.44</v>
      </c>
      <c r="H12" s="45">
        <v>53615.44</v>
      </c>
      <c r="I12" s="45">
        <v>60585.4</v>
      </c>
      <c r="J12" s="52">
        <v>44317</v>
      </c>
      <c r="K12" s="52">
        <v>44317</v>
      </c>
      <c r="L12" s="53" t="s">
        <v>51</v>
      </c>
      <c r="M12" s="54" t="s">
        <v>71</v>
      </c>
      <c r="N12" s="19" t="s">
        <v>36</v>
      </c>
      <c r="O12" s="38" t="s">
        <v>72</v>
      </c>
      <c r="P12" s="39">
        <v>200</v>
      </c>
      <c r="Q12" s="39">
        <f t="shared" si="0"/>
        <v>100</v>
      </c>
      <c r="R12" s="25" t="str">
        <f>VLOOKUP(E12,[2]Sheet1!$C$3:$F$50,4,FALSE)</f>
        <v>2021年5月月度入统</v>
      </c>
      <c r="S12" s="25"/>
    </row>
    <row r="13" ht="58" customHeight="1" spans="1:19">
      <c r="A13" s="15">
        <v>9</v>
      </c>
      <c r="B13" s="16" t="s">
        <v>73</v>
      </c>
      <c r="C13" s="16" t="s">
        <v>74</v>
      </c>
      <c r="D13" s="18">
        <v>44272</v>
      </c>
      <c r="E13" s="16" t="s">
        <v>75</v>
      </c>
      <c r="F13" s="19" t="s">
        <v>33</v>
      </c>
      <c r="G13" s="45">
        <v>13341.12</v>
      </c>
      <c r="H13" s="45">
        <v>13341.12</v>
      </c>
      <c r="I13" s="45">
        <v>15075.5</v>
      </c>
      <c r="J13" s="52">
        <v>44440</v>
      </c>
      <c r="K13" s="52">
        <v>44440</v>
      </c>
      <c r="L13" s="53" t="s">
        <v>41</v>
      </c>
      <c r="M13" s="54" t="s">
        <v>76</v>
      </c>
      <c r="N13" s="19" t="s">
        <v>36</v>
      </c>
      <c r="O13" s="38" t="s">
        <v>67</v>
      </c>
      <c r="P13" s="39">
        <v>50</v>
      </c>
      <c r="Q13" s="39">
        <f t="shared" si="0"/>
        <v>25</v>
      </c>
      <c r="R13" s="25" t="str">
        <f>VLOOKUP(E13,[2]Sheet1!$C$3:$F$50,4,FALSE)</f>
        <v>2021年9月月度入统</v>
      </c>
      <c r="S13" s="25"/>
    </row>
    <row r="14" ht="58" customHeight="1" spans="1:19">
      <c r="A14" s="15">
        <v>10</v>
      </c>
      <c r="B14" s="16" t="s">
        <v>77</v>
      </c>
      <c r="C14" s="17" t="s">
        <v>78</v>
      </c>
      <c r="D14" s="18">
        <v>44140</v>
      </c>
      <c r="E14" s="16" t="s">
        <v>79</v>
      </c>
      <c r="F14" s="19" t="s">
        <v>33</v>
      </c>
      <c r="G14" s="45">
        <v>12412.06</v>
      </c>
      <c r="H14" s="45">
        <v>12412.06</v>
      </c>
      <c r="I14" s="45">
        <v>13581.3</v>
      </c>
      <c r="J14" s="52">
        <v>44378</v>
      </c>
      <c r="K14" s="52">
        <v>44378</v>
      </c>
      <c r="L14" s="53" t="s">
        <v>41</v>
      </c>
      <c r="M14" s="54" t="s">
        <v>80</v>
      </c>
      <c r="N14" s="19" t="s">
        <v>36</v>
      </c>
      <c r="O14" s="38" t="s">
        <v>81</v>
      </c>
      <c r="P14" s="39">
        <v>50</v>
      </c>
      <c r="Q14" s="39">
        <f t="shared" si="0"/>
        <v>25</v>
      </c>
      <c r="R14" s="25" t="str">
        <f>[2]Sheet1!$F$29</f>
        <v>2021年7月月度入统</v>
      </c>
      <c r="S14" s="25"/>
    </row>
    <row r="15" ht="58" customHeight="1" spans="1:19">
      <c r="A15" s="15">
        <v>11</v>
      </c>
      <c r="B15" s="16" t="s">
        <v>82</v>
      </c>
      <c r="C15" s="24" t="s">
        <v>83</v>
      </c>
      <c r="D15" s="18">
        <v>42741</v>
      </c>
      <c r="E15" s="16" t="s">
        <v>84</v>
      </c>
      <c r="F15" s="19" t="s">
        <v>33</v>
      </c>
      <c r="G15" s="45">
        <v>33405.808268</v>
      </c>
      <c r="H15" s="45">
        <v>13315.128268</v>
      </c>
      <c r="I15" s="45">
        <v>19841.5</v>
      </c>
      <c r="J15" s="52">
        <v>44228</v>
      </c>
      <c r="K15" s="52">
        <v>44228</v>
      </c>
      <c r="L15" s="53" t="s">
        <v>41</v>
      </c>
      <c r="M15" s="54" t="s">
        <v>85</v>
      </c>
      <c r="N15" s="19" t="s">
        <v>36</v>
      </c>
      <c r="O15" s="38" t="s">
        <v>37</v>
      </c>
      <c r="P15" s="39">
        <v>50</v>
      </c>
      <c r="Q15" s="39">
        <f t="shared" si="0"/>
        <v>25</v>
      </c>
      <c r="R15" s="25" t="str">
        <f>VLOOKUP(E15,[2]Sheet1!$C$3:$F$50,4,FALSE)</f>
        <v>2020年年度入统</v>
      </c>
      <c r="S15" s="25"/>
    </row>
    <row r="16" ht="56" customHeight="1" spans="1:19">
      <c r="A16" s="15">
        <v>12</v>
      </c>
      <c r="B16" s="16" t="s">
        <v>86</v>
      </c>
      <c r="C16" s="16" t="s">
        <v>87</v>
      </c>
      <c r="D16" s="18">
        <v>44196</v>
      </c>
      <c r="E16" s="16" t="s">
        <v>88</v>
      </c>
      <c r="F16" s="19" t="s">
        <v>33</v>
      </c>
      <c r="G16" s="45">
        <v>12359.386332</v>
      </c>
      <c r="H16" s="45">
        <v>12359.386332</v>
      </c>
      <c r="I16" s="45">
        <v>13966.1</v>
      </c>
      <c r="J16" s="52">
        <v>44470</v>
      </c>
      <c r="K16" s="52">
        <v>44470</v>
      </c>
      <c r="L16" s="53" t="s">
        <v>41</v>
      </c>
      <c r="M16" s="54" t="s">
        <v>89</v>
      </c>
      <c r="N16" s="19" t="s">
        <v>36</v>
      </c>
      <c r="O16" s="38" t="s">
        <v>90</v>
      </c>
      <c r="P16" s="39">
        <v>50</v>
      </c>
      <c r="Q16" s="39">
        <f t="shared" si="0"/>
        <v>25</v>
      </c>
      <c r="R16" s="25" t="str">
        <f>VLOOKUP(E16,[2]Sheet1!$C$3:$F$50,4,FALSE)</f>
        <v>2021年10月月度入统</v>
      </c>
      <c r="S16" s="25"/>
    </row>
    <row r="17" ht="58" customHeight="1" spans="1:19">
      <c r="A17" s="15">
        <v>13</v>
      </c>
      <c r="B17" s="16" t="s">
        <v>91</v>
      </c>
      <c r="C17" s="17" t="s">
        <v>92</v>
      </c>
      <c r="D17" s="18">
        <v>44196</v>
      </c>
      <c r="E17" s="16" t="s">
        <v>93</v>
      </c>
      <c r="F17" s="19" t="s">
        <v>33</v>
      </c>
      <c r="G17" s="45">
        <v>16448.165632</v>
      </c>
      <c r="H17" s="45">
        <v>16448.165632</v>
      </c>
      <c r="I17" s="45">
        <v>18586.5</v>
      </c>
      <c r="J17" s="52">
        <v>44409</v>
      </c>
      <c r="K17" s="52">
        <v>44409</v>
      </c>
      <c r="L17" s="53" t="s">
        <v>41</v>
      </c>
      <c r="M17" s="54" t="s">
        <v>94</v>
      </c>
      <c r="N17" s="19" t="s">
        <v>36</v>
      </c>
      <c r="O17" s="38" t="s">
        <v>95</v>
      </c>
      <c r="P17" s="39">
        <v>50</v>
      </c>
      <c r="Q17" s="39">
        <f t="shared" si="0"/>
        <v>25</v>
      </c>
      <c r="R17" s="25" t="str">
        <f>[2]Sheet1!$F$39</f>
        <v>2021年8月月度入统</v>
      </c>
      <c r="S17" s="25"/>
    </row>
    <row r="18" ht="58" customHeight="1" spans="1:19">
      <c r="A18" s="15">
        <v>14</v>
      </c>
      <c r="B18" s="16" t="s">
        <v>96</v>
      </c>
      <c r="C18" s="16" t="s">
        <v>97</v>
      </c>
      <c r="D18" s="18">
        <v>44090</v>
      </c>
      <c r="E18" s="16" t="s">
        <v>98</v>
      </c>
      <c r="F18" s="19" t="s">
        <v>33</v>
      </c>
      <c r="G18" s="45">
        <v>56490.002294</v>
      </c>
      <c r="H18" s="45">
        <v>51638.222294</v>
      </c>
      <c r="I18" s="45">
        <v>58351.2</v>
      </c>
      <c r="J18" s="52">
        <v>44228</v>
      </c>
      <c r="K18" s="52">
        <v>44256</v>
      </c>
      <c r="L18" s="53" t="s">
        <v>51</v>
      </c>
      <c r="M18" s="54" t="s">
        <v>99</v>
      </c>
      <c r="N18" s="19" t="s">
        <v>36</v>
      </c>
      <c r="O18" s="38" t="s">
        <v>62</v>
      </c>
      <c r="P18" s="39">
        <v>200</v>
      </c>
      <c r="Q18" s="39">
        <f t="shared" si="0"/>
        <v>100</v>
      </c>
      <c r="R18" s="25" t="str">
        <f>VLOOKUP(E18,[2]Sheet1!$C$3:$F$50,4,FALSE)</f>
        <v>2021年2月月度入统</v>
      </c>
      <c r="S18" s="25"/>
    </row>
    <row r="19" ht="58" customHeight="1" spans="1:19">
      <c r="A19" s="15">
        <v>15</v>
      </c>
      <c r="B19" s="16" t="s">
        <v>100</v>
      </c>
      <c r="C19" s="16" t="s">
        <v>101</v>
      </c>
      <c r="D19" s="18">
        <v>44152</v>
      </c>
      <c r="E19" s="16" t="s">
        <v>102</v>
      </c>
      <c r="F19" s="19" t="s">
        <v>33</v>
      </c>
      <c r="G19" s="45">
        <v>147528.531202</v>
      </c>
      <c r="H19" s="45">
        <v>147528.531202</v>
      </c>
      <c r="I19" s="45">
        <v>166707.2</v>
      </c>
      <c r="J19" s="52">
        <v>44440</v>
      </c>
      <c r="K19" s="52">
        <v>44470</v>
      </c>
      <c r="L19" s="53" t="s">
        <v>51</v>
      </c>
      <c r="M19" s="54" t="s">
        <v>103</v>
      </c>
      <c r="N19" s="19" t="s">
        <v>36</v>
      </c>
      <c r="O19" s="38" t="s">
        <v>67</v>
      </c>
      <c r="P19" s="39">
        <v>200</v>
      </c>
      <c r="Q19" s="39">
        <f t="shared" si="0"/>
        <v>100</v>
      </c>
      <c r="R19" s="25" t="str">
        <f>VLOOKUP(E19,[2]Sheet1!$C$3:$F$50,4,FALSE)</f>
        <v>2021年9月月度入统</v>
      </c>
      <c r="S19" s="25"/>
    </row>
    <row r="20" ht="58" customHeight="1" spans="1:19">
      <c r="A20" s="15">
        <v>16</v>
      </c>
      <c r="B20" s="16" t="s">
        <v>104</v>
      </c>
      <c r="C20" s="16" t="s">
        <v>105</v>
      </c>
      <c r="D20" s="18">
        <v>44431</v>
      </c>
      <c r="E20" s="16" t="s">
        <v>106</v>
      </c>
      <c r="F20" s="19" t="s">
        <v>33</v>
      </c>
      <c r="G20" s="45">
        <v>85923.091819</v>
      </c>
      <c r="H20" s="45">
        <v>85923.091819</v>
      </c>
      <c r="I20" s="45">
        <v>97093.1</v>
      </c>
      <c r="J20" s="52">
        <v>44501</v>
      </c>
      <c r="K20" s="52">
        <v>44501</v>
      </c>
      <c r="L20" s="53" t="s">
        <v>51</v>
      </c>
      <c r="M20" s="54" t="s">
        <v>107</v>
      </c>
      <c r="N20" s="19" t="s">
        <v>36</v>
      </c>
      <c r="O20" s="38" t="s">
        <v>53</v>
      </c>
      <c r="P20" s="39">
        <v>200</v>
      </c>
      <c r="Q20" s="39">
        <f t="shared" si="0"/>
        <v>100</v>
      </c>
      <c r="R20" s="25" t="str">
        <f>VLOOKUP(E20,[2]Sheet1!$C$3:$F$50,4,FALSE)</f>
        <v>2021年11月月度入统</v>
      </c>
      <c r="S20" s="25"/>
    </row>
    <row r="21" ht="58" customHeight="1" spans="1:19">
      <c r="A21" s="15">
        <v>17</v>
      </c>
      <c r="B21" s="16" t="s">
        <v>108</v>
      </c>
      <c r="C21" s="16" t="s">
        <v>109</v>
      </c>
      <c r="D21" s="18">
        <v>43137</v>
      </c>
      <c r="E21" s="16" t="s">
        <v>110</v>
      </c>
      <c r="F21" s="19" t="s">
        <v>33</v>
      </c>
      <c r="G21" s="45">
        <v>25556.950825</v>
      </c>
      <c r="H21" s="45">
        <v>15535.240825</v>
      </c>
      <c r="I21" s="45">
        <v>17554.8</v>
      </c>
      <c r="J21" s="52">
        <v>44228</v>
      </c>
      <c r="K21" s="52">
        <v>44256</v>
      </c>
      <c r="L21" s="53" t="s">
        <v>41</v>
      </c>
      <c r="M21" s="54" t="s">
        <v>111</v>
      </c>
      <c r="N21" s="19" t="s">
        <v>36</v>
      </c>
      <c r="O21" s="38" t="s">
        <v>37</v>
      </c>
      <c r="P21" s="39">
        <v>50</v>
      </c>
      <c r="Q21" s="39">
        <f t="shared" si="0"/>
        <v>25</v>
      </c>
      <c r="R21" s="25" t="str">
        <f>VLOOKUP(E21,[2]Sheet1!$C$3:$F$50,4,FALSE)</f>
        <v>2020年年度入统</v>
      </c>
      <c r="S21" s="25"/>
    </row>
    <row r="22" ht="58" customHeight="1" spans="1:19">
      <c r="A22" s="15">
        <v>18</v>
      </c>
      <c r="B22" s="16" t="s">
        <v>112</v>
      </c>
      <c r="C22" s="16" t="s">
        <v>113</v>
      </c>
      <c r="D22" s="18">
        <v>43297</v>
      </c>
      <c r="E22" s="16" t="s">
        <v>114</v>
      </c>
      <c r="F22" s="19" t="s">
        <v>33</v>
      </c>
      <c r="G22" s="45">
        <v>52824.611222</v>
      </c>
      <c r="H22" s="45">
        <v>50372.361222</v>
      </c>
      <c r="I22" s="45">
        <v>56972.9</v>
      </c>
      <c r="J22" s="52">
        <v>44228</v>
      </c>
      <c r="K22" s="52">
        <v>44197</v>
      </c>
      <c r="L22" s="53" t="s">
        <v>51</v>
      </c>
      <c r="M22" s="54" t="s">
        <v>115</v>
      </c>
      <c r="N22" s="19" t="s">
        <v>36</v>
      </c>
      <c r="O22" s="38" t="s">
        <v>37</v>
      </c>
      <c r="P22" s="39">
        <v>200</v>
      </c>
      <c r="Q22" s="39">
        <f t="shared" si="0"/>
        <v>100</v>
      </c>
      <c r="R22" s="25" t="str">
        <f>VLOOKUP(E22,[2]Sheet1!$C$3:$F$50,4,FALSE)</f>
        <v>2020年年度入统</v>
      </c>
      <c r="S22" s="25"/>
    </row>
    <row r="23" ht="58" customHeight="1" spans="1:19">
      <c r="A23" s="15">
        <v>19</v>
      </c>
      <c r="B23" s="16" t="s">
        <v>116</v>
      </c>
      <c r="C23" s="16" t="s">
        <v>117</v>
      </c>
      <c r="D23" s="18">
        <v>43945</v>
      </c>
      <c r="E23" s="16" t="s">
        <v>118</v>
      </c>
      <c r="F23" s="19" t="s">
        <v>33</v>
      </c>
      <c r="G23" s="45">
        <v>41703.58944</v>
      </c>
      <c r="H23" s="45">
        <v>38271.01944</v>
      </c>
      <c r="I23" s="45">
        <v>43245.2</v>
      </c>
      <c r="J23" s="52">
        <v>44228</v>
      </c>
      <c r="K23" s="52">
        <v>44197</v>
      </c>
      <c r="L23" s="53" t="s">
        <v>34</v>
      </c>
      <c r="M23" s="54" t="s">
        <v>119</v>
      </c>
      <c r="N23" s="19" t="s">
        <v>36</v>
      </c>
      <c r="O23" s="38" t="s">
        <v>37</v>
      </c>
      <c r="P23" s="39">
        <v>100</v>
      </c>
      <c r="Q23" s="39">
        <f t="shared" si="0"/>
        <v>50</v>
      </c>
      <c r="R23" s="25" t="str">
        <f>VLOOKUP(E23,[2]Sheet1!$C$3:$F$50,4,FALSE)</f>
        <v>2020年年度入统</v>
      </c>
      <c r="S23" s="25"/>
    </row>
    <row r="24" ht="58" customHeight="1" spans="1:19">
      <c r="A24" s="15">
        <v>20</v>
      </c>
      <c r="B24" s="16" t="s">
        <v>120</v>
      </c>
      <c r="C24" s="16" t="s">
        <v>121</v>
      </c>
      <c r="D24" s="18">
        <v>43599</v>
      </c>
      <c r="E24" s="16" t="s">
        <v>122</v>
      </c>
      <c r="F24" s="19" t="s">
        <v>33</v>
      </c>
      <c r="G24" s="45">
        <v>91722.69</v>
      </c>
      <c r="H24" s="45">
        <v>59982.6</v>
      </c>
      <c r="I24" s="45">
        <v>63822.3</v>
      </c>
      <c r="J24" s="52">
        <v>44228</v>
      </c>
      <c r="K24" s="52">
        <v>44256</v>
      </c>
      <c r="L24" s="53" t="s">
        <v>51</v>
      </c>
      <c r="M24" s="54" t="s">
        <v>123</v>
      </c>
      <c r="N24" s="19" t="s">
        <v>36</v>
      </c>
      <c r="O24" s="38" t="s">
        <v>37</v>
      </c>
      <c r="P24" s="39">
        <v>200</v>
      </c>
      <c r="Q24" s="39">
        <f t="shared" si="0"/>
        <v>100</v>
      </c>
      <c r="R24" s="25" t="str">
        <f>VLOOKUP(E24,[2]Sheet1!$C$3:$F$50,4,FALSE)</f>
        <v>2020年年度入统</v>
      </c>
      <c r="S24" s="25"/>
    </row>
    <row r="25" ht="58" customHeight="1" spans="1:19">
      <c r="A25" s="15">
        <v>21</v>
      </c>
      <c r="B25" s="16" t="s">
        <v>124</v>
      </c>
      <c r="C25" s="16" t="s">
        <v>125</v>
      </c>
      <c r="D25" s="18">
        <v>44292</v>
      </c>
      <c r="E25" s="16" t="s">
        <v>126</v>
      </c>
      <c r="F25" s="19" t="s">
        <v>127</v>
      </c>
      <c r="G25" s="45">
        <v>332456.19</v>
      </c>
      <c r="H25" s="45">
        <v>332456.19</v>
      </c>
      <c r="I25" s="45">
        <v>379465.7</v>
      </c>
      <c r="J25" s="52">
        <v>44378</v>
      </c>
      <c r="K25" s="52">
        <v>44378</v>
      </c>
      <c r="L25" s="53" t="s">
        <v>128</v>
      </c>
      <c r="M25" s="54" t="s">
        <v>129</v>
      </c>
      <c r="N25" s="19" t="s">
        <v>36</v>
      </c>
      <c r="O25" s="38" t="s">
        <v>81</v>
      </c>
      <c r="P25" s="39">
        <v>200</v>
      </c>
      <c r="Q25" s="39">
        <f t="shared" si="0"/>
        <v>100</v>
      </c>
      <c r="R25" s="25" t="str">
        <f>VLOOKUP(E25,[2]Sheet1!$C$3:$F$50,4,FALSE)</f>
        <v>2021年7月月度入统</v>
      </c>
      <c r="S25" s="25"/>
    </row>
    <row r="26" ht="58" customHeight="1" spans="1:19">
      <c r="A26" s="15">
        <v>22</v>
      </c>
      <c r="B26" s="16" t="s">
        <v>130</v>
      </c>
      <c r="C26" s="16" t="s">
        <v>131</v>
      </c>
      <c r="D26" s="18">
        <v>43307</v>
      </c>
      <c r="E26" s="16" t="s">
        <v>132</v>
      </c>
      <c r="F26" s="19" t="s">
        <v>33</v>
      </c>
      <c r="G26" s="45">
        <v>67478.72</v>
      </c>
      <c r="H26" s="45">
        <v>67478.72</v>
      </c>
      <c r="I26" s="45">
        <v>68722.3</v>
      </c>
      <c r="J26" s="52">
        <v>44470</v>
      </c>
      <c r="K26" s="52">
        <v>44440</v>
      </c>
      <c r="L26" s="53" t="s">
        <v>51</v>
      </c>
      <c r="M26" s="54" t="s">
        <v>133</v>
      </c>
      <c r="N26" s="19" t="s">
        <v>36</v>
      </c>
      <c r="O26" s="38" t="s">
        <v>90</v>
      </c>
      <c r="P26" s="39">
        <v>200</v>
      </c>
      <c r="Q26" s="39">
        <f t="shared" si="0"/>
        <v>100</v>
      </c>
      <c r="R26" s="25" t="str">
        <f>VLOOKUP(E26,[2]Sheet1!$C$3:$F$50,4,FALSE)</f>
        <v>2021年10月月度入统</v>
      </c>
      <c r="S26" s="25"/>
    </row>
    <row r="27" ht="58" customHeight="1" spans="1:19">
      <c r="A27" s="15">
        <v>23</v>
      </c>
      <c r="B27" s="16" t="s">
        <v>134</v>
      </c>
      <c r="C27" s="16" t="s">
        <v>135</v>
      </c>
      <c r="D27" s="18">
        <v>44025</v>
      </c>
      <c r="E27" s="25" t="s">
        <v>136</v>
      </c>
      <c r="F27" s="19" t="s">
        <v>33</v>
      </c>
      <c r="G27" s="45">
        <v>31484.83</v>
      </c>
      <c r="H27" s="45">
        <v>29036.58</v>
      </c>
      <c r="I27" s="45">
        <v>353273</v>
      </c>
      <c r="J27" s="52">
        <v>44409</v>
      </c>
      <c r="K27" s="52">
        <v>44409</v>
      </c>
      <c r="L27" s="53" t="s">
        <v>41</v>
      </c>
      <c r="M27" s="54" t="s">
        <v>137</v>
      </c>
      <c r="N27" s="19" t="s">
        <v>36</v>
      </c>
      <c r="O27" s="38" t="s">
        <v>95</v>
      </c>
      <c r="P27" s="39">
        <v>50</v>
      </c>
      <c r="Q27" s="39">
        <f t="shared" si="0"/>
        <v>25</v>
      </c>
      <c r="R27" s="25" t="str">
        <f>VLOOKUP(E27,[2]Sheet1!$C$3:$F$50,4,FALSE)</f>
        <v>2021年8月月度入统</v>
      </c>
      <c r="S27" s="25"/>
    </row>
    <row r="28" ht="58" customHeight="1" spans="1:19">
      <c r="A28" s="15">
        <v>24</v>
      </c>
      <c r="B28" s="16" t="s">
        <v>138</v>
      </c>
      <c r="C28" s="16" t="s">
        <v>139</v>
      </c>
      <c r="D28" s="18">
        <v>43096</v>
      </c>
      <c r="E28" s="16" t="s">
        <v>140</v>
      </c>
      <c r="F28" s="19" t="s">
        <v>127</v>
      </c>
      <c r="G28" s="45">
        <v>6579.24</v>
      </c>
      <c r="H28" s="45">
        <v>2853.84</v>
      </c>
      <c r="I28" s="45">
        <v>3222.2</v>
      </c>
      <c r="J28" s="52">
        <v>44228</v>
      </c>
      <c r="K28" s="52" t="s">
        <v>141</v>
      </c>
      <c r="L28" s="53" t="s">
        <v>142</v>
      </c>
      <c r="M28" s="54" t="s">
        <v>143</v>
      </c>
      <c r="N28" s="19" t="s">
        <v>36</v>
      </c>
      <c r="O28" s="38" t="s">
        <v>37</v>
      </c>
      <c r="P28" s="39">
        <v>50</v>
      </c>
      <c r="Q28" s="39">
        <f t="shared" si="0"/>
        <v>25</v>
      </c>
      <c r="R28" s="25" t="str">
        <f>VLOOKUP(E28,[2]Sheet1!$C$3:$F$50,4,FALSE)</f>
        <v>2020年年度入统</v>
      </c>
      <c r="S28" s="25"/>
    </row>
    <row r="29" ht="81" customHeight="1" spans="1:19">
      <c r="A29" s="15">
        <v>25</v>
      </c>
      <c r="B29" s="16" t="s">
        <v>144</v>
      </c>
      <c r="C29" s="16" t="s">
        <v>145</v>
      </c>
      <c r="D29" s="18">
        <v>43733</v>
      </c>
      <c r="E29" s="16" t="s">
        <v>146</v>
      </c>
      <c r="F29" s="19" t="s">
        <v>33</v>
      </c>
      <c r="G29" s="45">
        <v>43517.96</v>
      </c>
      <c r="H29" s="45">
        <v>39903.94</v>
      </c>
      <c r="I29" s="45">
        <v>16824.8</v>
      </c>
      <c r="J29" s="52">
        <v>44228</v>
      </c>
      <c r="K29" s="52">
        <v>44228</v>
      </c>
      <c r="L29" s="53" t="s">
        <v>41</v>
      </c>
      <c r="M29" s="54" t="s">
        <v>147</v>
      </c>
      <c r="N29" s="19" t="s">
        <v>36</v>
      </c>
      <c r="O29" s="38" t="s">
        <v>37</v>
      </c>
      <c r="P29" s="39">
        <v>50</v>
      </c>
      <c r="Q29" s="39">
        <f t="shared" si="0"/>
        <v>25</v>
      </c>
      <c r="R29" s="25" t="str">
        <f>VLOOKUP(E29,[2]Sheet1!$C$3:$F$50,4,FALSE)</f>
        <v>2020年年度入统</v>
      </c>
      <c r="S29" s="25"/>
    </row>
    <row r="30" ht="58" customHeight="1" spans="1:19">
      <c r="A30" s="15">
        <v>26</v>
      </c>
      <c r="B30" s="16" t="s">
        <v>148</v>
      </c>
      <c r="C30" s="16" t="s">
        <v>149</v>
      </c>
      <c r="D30" s="18">
        <v>43671</v>
      </c>
      <c r="E30" s="16" t="s">
        <v>150</v>
      </c>
      <c r="F30" s="19" t="s">
        <v>33</v>
      </c>
      <c r="G30" s="45">
        <v>24456.1</v>
      </c>
      <c r="H30" s="45">
        <v>21299.46</v>
      </c>
      <c r="I30" s="45">
        <v>24068.3</v>
      </c>
      <c r="J30" s="52">
        <v>44228</v>
      </c>
      <c r="K30" s="52">
        <v>44256</v>
      </c>
      <c r="L30" s="53" t="s">
        <v>41</v>
      </c>
      <c r="M30" s="54" t="s">
        <v>151</v>
      </c>
      <c r="N30" s="19" t="s">
        <v>36</v>
      </c>
      <c r="O30" s="38" t="s">
        <v>152</v>
      </c>
      <c r="P30" s="39">
        <v>50</v>
      </c>
      <c r="Q30" s="39">
        <f t="shared" si="0"/>
        <v>25</v>
      </c>
      <c r="R30" s="25" t="str">
        <f>VLOOKUP(E30,[2]Sheet1!$C$3:$F$50,4,FALSE)</f>
        <v>2021年2月月度入统</v>
      </c>
      <c r="S30" s="25"/>
    </row>
    <row r="31" ht="58" customHeight="1" spans="1:19">
      <c r="A31" s="15">
        <v>27</v>
      </c>
      <c r="B31" s="16" t="s">
        <v>153</v>
      </c>
      <c r="C31" s="16" t="s">
        <v>154</v>
      </c>
      <c r="D31" s="18">
        <v>44256</v>
      </c>
      <c r="E31" s="16" t="s">
        <v>155</v>
      </c>
      <c r="F31" s="19" t="s">
        <v>33</v>
      </c>
      <c r="G31" s="45">
        <v>11533.42</v>
      </c>
      <c r="H31" s="45">
        <v>11533.42</v>
      </c>
      <c r="I31" s="45">
        <v>13032.7</v>
      </c>
      <c r="J31" s="52">
        <v>44348</v>
      </c>
      <c r="K31" s="52">
        <v>44562</v>
      </c>
      <c r="L31" s="53" t="s">
        <v>41</v>
      </c>
      <c r="M31" s="54" t="s">
        <v>156</v>
      </c>
      <c r="N31" s="19" t="s">
        <v>36</v>
      </c>
      <c r="O31" s="38" t="s">
        <v>157</v>
      </c>
      <c r="P31" s="39">
        <v>50</v>
      </c>
      <c r="Q31" s="39">
        <f t="shared" si="0"/>
        <v>25</v>
      </c>
      <c r="R31" s="25" t="str">
        <f>VLOOKUP(E31,[2]Sheet1!$C$3:$F$50,4,FALSE)</f>
        <v>2021年6月月度入统</v>
      </c>
      <c r="S31" s="25"/>
    </row>
    <row r="32" ht="58" customHeight="1" spans="1:19">
      <c r="A32" s="15">
        <v>28</v>
      </c>
      <c r="B32" s="16" t="s">
        <v>158</v>
      </c>
      <c r="C32" s="16" t="s">
        <v>159</v>
      </c>
      <c r="D32" s="18">
        <v>44229</v>
      </c>
      <c r="E32" s="16" t="s">
        <v>160</v>
      </c>
      <c r="F32" s="19" t="s">
        <v>33</v>
      </c>
      <c r="G32" s="45">
        <v>16945.9</v>
      </c>
      <c r="H32" s="45">
        <v>16945.9</v>
      </c>
      <c r="I32" s="45">
        <v>18130.2</v>
      </c>
      <c r="J32" s="52">
        <v>44409</v>
      </c>
      <c r="K32" s="52">
        <v>44409</v>
      </c>
      <c r="L32" s="53" t="s">
        <v>41</v>
      </c>
      <c r="M32" s="54" t="s">
        <v>161</v>
      </c>
      <c r="N32" s="19" t="s">
        <v>36</v>
      </c>
      <c r="O32" s="38" t="s">
        <v>95</v>
      </c>
      <c r="P32" s="39">
        <v>50</v>
      </c>
      <c r="Q32" s="39">
        <f t="shared" si="0"/>
        <v>25</v>
      </c>
      <c r="R32" s="25" t="str">
        <f>VLOOKUP(E32,[2]Sheet1!$C$3:$F$50,4,FALSE)</f>
        <v>2021年8月月度入统</v>
      </c>
      <c r="S32" s="25"/>
    </row>
    <row r="33" ht="58" customHeight="1" spans="1:19">
      <c r="A33" s="15">
        <v>29</v>
      </c>
      <c r="B33" s="16" t="s">
        <v>162</v>
      </c>
      <c r="C33" s="16" t="s">
        <v>163</v>
      </c>
      <c r="D33" s="18">
        <v>44194</v>
      </c>
      <c r="E33" s="16" t="s">
        <v>164</v>
      </c>
      <c r="F33" s="19" t="s">
        <v>33</v>
      </c>
      <c r="G33" s="45">
        <v>16928.38</v>
      </c>
      <c r="H33" s="45">
        <v>16928.38</v>
      </c>
      <c r="I33" s="45">
        <v>18725.7</v>
      </c>
      <c r="J33" s="52">
        <v>44409</v>
      </c>
      <c r="K33" s="52">
        <v>44409</v>
      </c>
      <c r="L33" s="53" t="s">
        <v>41</v>
      </c>
      <c r="M33" s="54" t="s">
        <v>165</v>
      </c>
      <c r="N33" s="19" t="s">
        <v>36</v>
      </c>
      <c r="O33" s="38" t="s">
        <v>95</v>
      </c>
      <c r="P33" s="39">
        <v>50</v>
      </c>
      <c r="Q33" s="39">
        <f t="shared" si="0"/>
        <v>25</v>
      </c>
      <c r="R33" s="25" t="str">
        <f>VLOOKUP(E33,[2]Sheet1!$C$3:$F$50,4,FALSE)</f>
        <v>2021年8月月度入统</v>
      </c>
      <c r="S33" s="25"/>
    </row>
    <row r="34" ht="58" customHeight="1" spans="1:19">
      <c r="A34" s="15">
        <v>30</v>
      </c>
      <c r="B34" s="16" t="s">
        <v>166</v>
      </c>
      <c r="C34" s="16" t="s">
        <v>167</v>
      </c>
      <c r="D34" s="18">
        <v>43258</v>
      </c>
      <c r="E34" s="16" t="s">
        <v>168</v>
      </c>
      <c r="F34" s="19" t="s">
        <v>33</v>
      </c>
      <c r="G34" s="45">
        <v>76477.556731</v>
      </c>
      <c r="H34" s="45">
        <v>18230.706731</v>
      </c>
      <c r="I34" s="45">
        <v>20067.4</v>
      </c>
      <c r="J34" s="52">
        <v>44228</v>
      </c>
      <c r="K34" s="52">
        <v>44228</v>
      </c>
      <c r="L34" s="53" t="s">
        <v>41</v>
      </c>
      <c r="M34" s="54" t="s">
        <v>169</v>
      </c>
      <c r="N34" s="19" t="s">
        <v>36</v>
      </c>
      <c r="O34" s="38" t="s">
        <v>170</v>
      </c>
      <c r="P34" s="39">
        <v>50</v>
      </c>
      <c r="Q34" s="39">
        <f t="shared" si="0"/>
        <v>25</v>
      </c>
      <c r="R34" s="25" t="str">
        <f>VLOOKUP(E34,[2]Sheet1!$C$3:$F$50,4,FALSE)</f>
        <v>2020年度入统</v>
      </c>
      <c r="S34" s="25"/>
    </row>
    <row r="35" ht="58" customHeight="1" spans="1:19">
      <c r="A35" s="15">
        <v>31</v>
      </c>
      <c r="B35" s="16" t="s">
        <v>171</v>
      </c>
      <c r="C35" s="16" t="s">
        <v>172</v>
      </c>
      <c r="D35" s="18">
        <v>43579</v>
      </c>
      <c r="E35" s="16" t="s">
        <v>173</v>
      </c>
      <c r="F35" s="19" t="s">
        <v>33</v>
      </c>
      <c r="G35" s="45">
        <v>25247.147585</v>
      </c>
      <c r="H35" s="45">
        <v>15715.987585</v>
      </c>
      <c r="I35" s="45">
        <v>17645.7</v>
      </c>
      <c r="J35" s="52">
        <v>44228</v>
      </c>
      <c r="K35" s="52">
        <v>44228</v>
      </c>
      <c r="L35" s="53" t="s">
        <v>41</v>
      </c>
      <c r="M35" s="54" t="s">
        <v>174</v>
      </c>
      <c r="N35" s="19" t="s">
        <v>36</v>
      </c>
      <c r="O35" s="38" t="s">
        <v>37</v>
      </c>
      <c r="P35" s="39">
        <v>50</v>
      </c>
      <c r="Q35" s="39">
        <f t="shared" si="0"/>
        <v>25</v>
      </c>
      <c r="R35" s="25" t="str">
        <f>VLOOKUP(E35,[2]Sheet1!$C$3:$F$50,4,FALSE)</f>
        <v>2020年年度入统</v>
      </c>
      <c r="S35" s="25"/>
    </row>
    <row r="36" ht="58" customHeight="1" spans="1:19">
      <c r="A36" s="15">
        <v>32</v>
      </c>
      <c r="B36" s="16" t="s">
        <v>175</v>
      </c>
      <c r="C36" s="16" t="s">
        <v>176</v>
      </c>
      <c r="D36" s="18">
        <v>44124</v>
      </c>
      <c r="E36" s="16" t="s">
        <v>177</v>
      </c>
      <c r="F36" s="19" t="s">
        <v>127</v>
      </c>
      <c r="G36" s="45">
        <v>16501.079798</v>
      </c>
      <c r="H36" s="45">
        <v>15278.829798</v>
      </c>
      <c r="I36" s="45">
        <v>18319.9</v>
      </c>
      <c r="J36" s="52">
        <v>44287</v>
      </c>
      <c r="K36" s="52">
        <v>44228</v>
      </c>
      <c r="L36" s="53" t="s">
        <v>128</v>
      </c>
      <c r="M36" s="54" t="s">
        <v>178</v>
      </c>
      <c r="N36" s="19" t="s">
        <v>36</v>
      </c>
      <c r="O36" s="38" t="s">
        <v>179</v>
      </c>
      <c r="P36" s="39">
        <v>200</v>
      </c>
      <c r="Q36" s="39">
        <f t="shared" si="0"/>
        <v>100</v>
      </c>
      <c r="R36" s="25" t="str">
        <f>VLOOKUP(E36,[2]Sheet1!$C$3:$F$50,4,FALSE)</f>
        <v>2021年4月月度入统</v>
      </c>
      <c r="S36" s="25"/>
    </row>
    <row r="37" ht="58" customHeight="1" spans="1:19">
      <c r="A37" s="15">
        <v>33</v>
      </c>
      <c r="B37" s="16" t="s">
        <v>180</v>
      </c>
      <c r="C37" s="16" t="s">
        <v>181</v>
      </c>
      <c r="D37" s="18">
        <v>44174</v>
      </c>
      <c r="E37" s="16" t="s">
        <v>182</v>
      </c>
      <c r="F37" s="19" t="s">
        <v>33</v>
      </c>
      <c r="G37" s="45">
        <v>27389.150748</v>
      </c>
      <c r="H37" s="45">
        <v>27389.150748</v>
      </c>
      <c r="I37" s="45">
        <v>28317.8</v>
      </c>
      <c r="J37" s="52">
        <v>44409</v>
      </c>
      <c r="K37" s="52">
        <v>44409</v>
      </c>
      <c r="L37" s="53" t="s">
        <v>41</v>
      </c>
      <c r="M37" s="54" t="s">
        <v>183</v>
      </c>
      <c r="N37" s="19" t="s">
        <v>36</v>
      </c>
      <c r="O37" s="38" t="s">
        <v>95</v>
      </c>
      <c r="P37" s="39">
        <v>50</v>
      </c>
      <c r="Q37" s="39">
        <f t="shared" si="0"/>
        <v>25</v>
      </c>
      <c r="R37" s="25" t="str">
        <f>VLOOKUP(E37,[2]Sheet1!$C$3:$F$50,4,FALSE)</f>
        <v>2021年8月月度入统</v>
      </c>
      <c r="S37" s="25"/>
    </row>
    <row r="38" ht="58" customHeight="1" spans="1:19">
      <c r="A38" s="15">
        <v>34</v>
      </c>
      <c r="B38" s="16" t="s">
        <v>184</v>
      </c>
      <c r="C38" s="16" t="s">
        <v>185</v>
      </c>
      <c r="D38" s="18">
        <v>43997</v>
      </c>
      <c r="E38" s="16" t="s">
        <v>186</v>
      </c>
      <c r="F38" s="19" t="s">
        <v>33</v>
      </c>
      <c r="G38" s="45">
        <v>33885.186438</v>
      </c>
      <c r="H38" s="45">
        <v>32036.766438</v>
      </c>
      <c r="I38" s="45">
        <v>38081.5</v>
      </c>
      <c r="J38" s="52">
        <v>44348</v>
      </c>
      <c r="K38" s="52">
        <v>44378</v>
      </c>
      <c r="L38" s="53" t="s">
        <v>34</v>
      </c>
      <c r="M38" s="54" t="s">
        <v>187</v>
      </c>
      <c r="N38" s="19" t="s">
        <v>36</v>
      </c>
      <c r="O38" s="38" t="s">
        <v>157</v>
      </c>
      <c r="P38" s="39">
        <v>100</v>
      </c>
      <c r="Q38" s="39">
        <f t="shared" si="0"/>
        <v>50</v>
      </c>
      <c r="R38" s="25" t="str">
        <f>VLOOKUP(E38,[2]Sheet1!$C$3:$F$50,4,FALSE)</f>
        <v>2021年6月月度入统</v>
      </c>
      <c r="S38" s="25"/>
    </row>
    <row r="39" ht="58" customHeight="1" spans="1:19">
      <c r="A39" s="15">
        <v>35</v>
      </c>
      <c r="B39" s="16" t="s">
        <v>188</v>
      </c>
      <c r="C39" s="16" t="s">
        <v>189</v>
      </c>
      <c r="D39" s="18">
        <v>44055</v>
      </c>
      <c r="E39" s="16" t="s">
        <v>190</v>
      </c>
      <c r="F39" s="19" t="s">
        <v>127</v>
      </c>
      <c r="G39" s="45">
        <v>8299.33</v>
      </c>
      <c r="H39" s="45">
        <v>7369.42</v>
      </c>
      <c r="I39" s="45">
        <v>9212.1</v>
      </c>
      <c r="J39" s="52">
        <v>44228</v>
      </c>
      <c r="K39" s="52">
        <v>44228</v>
      </c>
      <c r="L39" s="53" t="s">
        <v>191</v>
      </c>
      <c r="M39" s="54" t="s">
        <v>192</v>
      </c>
      <c r="N39" s="19" t="s">
        <v>36</v>
      </c>
      <c r="O39" s="38" t="s">
        <v>37</v>
      </c>
      <c r="P39" s="39">
        <v>100</v>
      </c>
      <c r="Q39" s="39">
        <f t="shared" si="0"/>
        <v>50</v>
      </c>
      <c r="R39" s="25" t="str">
        <f>VLOOKUP(E39,[2]Sheet1!$C$3:$F$50,4,FALSE)</f>
        <v>2020年年度入统</v>
      </c>
      <c r="S39" s="25"/>
    </row>
    <row r="40" ht="58" customHeight="1" spans="1:19">
      <c r="A40" s="15">
        <v>36</v>
      </c>
      <c r="B40" s="16" t="s">
        <v>193</v>
      </c>
      <c r="C40" s="16" t="s">
        <v>194</v>
      </c>
      <c r="D40" s="18">
        <v>44179</v>
      </c>
      <c r="E40" s="16" t="s">
        <v>195</v>
      </c>
      <c r="F40" s="19" t="s">
        <v>33</v>
      </c>
      <c r="G40" s="45">
        <v>25088.44</v>
      </c>
      <c r="H40" s="45">
        <v>25088.44</v>
      </c>
      <c r="I40" s="45">
        <v>28060.9</v>
      </c>
      <c r="J40" s="55" t="s">
        <v>196</v>
      </c>
      <c r="K40" s="52">
        <v>44440</v>
      </c>
      <c r="L40" s="53" t="s">
        <v>41</v>
      </c>
      <c r="M40" s="54" t="s">
        <v>197</v>
      </c>
      <c r="N40" s="19" t="s">
        <v>36</v>
      </c>
      <c r="O40" s="38" t="s">
        <v>95</v>
      </c>
      <c r="P40" s="39">
        <v>50</v>
      </c>
      <c r="Q40" s="39">
        <f t="shared" si="0"/>
        <v>25</v>
      </c>
      <c r="R40" s="25" t="str">
        <f>VLOOKUP(E40,[2]Sheet1!$C$3:$F$50,4,FALSE)</f>
        <v>2021年8月月度入统</v>
      </c>
      <c r="S40" s="25"/>
    </row>
    <row r="41" ht="80" customHeight="1" spans="1:19">
      <c r="A41" s="15">
        <v>37</v>
      </c>
      <c r="B41" s="16" t="s">
        <v>198</v>
      </c>
      <c r="C41" s="16" t="s">
        <v>199</v>
      </c>
      <c r="D41" s="18">
        <v>44004</v>
      </c>
      <c r="E41" s="16" t="s">
        <v>200</v>
      </c>
      <c r="F41" s="19" t="s">
        <v>127</v>
      </c>
      <c r="G41" s="45">
        <v>4404.93</v>
      </c>
      <c r="H41" s="45">
        <v>4404.93</v>
      </c>
      <c r="I41" s="45">
        <v>4369.8</v>
      </c>
      <c r="J41" s="52">
        <v>44228</v>
      </c>
      <c r="K41" s="52">
        <v>44501</v>
      </c>
      <c r="L41" s="53" t="s">
        <v>142</v>
      </c>
      <c r="M41" s="54" t="s">
        <v>201</v>
      </c>
      <c r="N41" s="19" t="s">
        <v>36</v>
      </c>
      <c r="O41" s="38" t="s">
        <v>43</v>
      </c>
      <c r="P41" s="39">
        <v>50</v>
      </c>
      <c r="Q41" s="39">
        <f t="shared" si="0"/>
        <v>25</v>
      </c>
      <c r="R41" s="25" t="str">
        <f>VLOOKUP(E41,[2]Sheet1!$C$3:$F$50,4,FALSE)</f>
        <v>2021年11月月度入统</v>
      </c>
      <c r="S41" s="25"/>
    </row>
    <row r="42" ht="58" customHeight="1" spans="1:19">
      <c r="A42" s="15">
        <v>38</v>
      </c>
      <c r="B42" s="16" t="s">
        <v>202</v>
      </c>
      <c r="C42" s="16" t="s">
        <v>203</v>
      </c>
      <c r="D42" s="18">
        <v>43439</v>
      </c>
      <c r="E42" s="16" t="s">
        <v>204</v>
      </c>
      <c r="F42" s="19" t="s">
        <v>33</v>
      </c>
      <c r="G42" s="45">
        <v>51606.03709</v>
      </c>
      <c r="H42" s="45">
        <v>11318.10709</v>
      </c>
      <c r="I42" s="45">
        <v>12336.7</v>
      </c>
      <c r="J42" s="52">
        <v>44228</v>
      </c>
      <c r="K42" s="52">
        <v>44228</v>
      </c>
      <c r="L42" s="53" t="s">
        <v>41</v>
      </c>
      <c r="M42" s="54" t="s">
        <v>205</v>
      </c>
      <c r="N42" s="19" t="s">
        <v>36</v>
      </c>
      <c r="O42" s="38" t="s">
        <v>170</v>
      </c>
      <c r="P42" s="39">
        <v>50</v>
      </c>
      <c r="Q42" s="39">
        <f t="shared" si="0"/>
        <v>25</v>
      </c>
      <c r="R42" s="25" t="str">
        <f>VLOOKUP(E42,[2]Sheet1!$C$3:$F$50,4,FALSE)</f>
        <v>2020年度入统</v>
      </c>
      <c r="S42" s="25"/>
    </row>
    <row r="43" ht="58" customHeight="1" spans="1:19">
      <c r="A43" s="15">
        <v>39</v>
      </c>
      <c r="B43" s="16" t="s">
        <v>206</v>
      </c>
      <c r="C43" s="16" t="s">
        <v>203</v>
      </c>
      <c r="D43" s="18">
        <v>43440</v>
      </c>
      <c r="E43" s="16" t="s">
        <v>207</v>
      </c>
      <c r="F43" s="19" t="s">
        <v>33</v>
      </c>
      <c r="G43" s="45">
        <v>19503.582051</v>
      </c>
      <c r="H43" s="45">
        <v>14087.242051</v>
      </c>
      <c r="I43" s="45">
        <v>15361.1</v>
      </c>
      <c r="J43" s="52">
        <v>44228</v>
      </c>
      <c r="K43" s="52">
        <v>44228</v>
      </c>
      <c r="L43" s="53" t="s">
        <v>41</v>
      </c>
      <c r="M43" s="54" t="s">
        <v>208</v>
      </c>
      <c r="N43" s="19" t="s">
        <v>36</v>
      </c>
      <c r="O43" s="38" t="s">
        <v>37</v>
      </c>
      <c r="P43" s="39">
        <v>50</v>
      </c>
      <c r="Q43" s="39">
        <f t="shared" si="0"/>
        <v>25</v>
      </c>
      <c r="R43" s="25" t="str">
        <f>VLOOKUP(E43,[2]Sheet1!$C$3:$F$50,4,FALSE)</f>
        <v>2020年年度入统</v>
      </c>
      <c r="S43" s="25"/>
    </row>
    <row r="44" ht="32" customHeight="1" spans="1:19">
      <c r="A44" s="26" t="s">
        <v>209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>
        <f>SUM(P5:P43)</f>
        <v>3950</v>
      </c>
      <c r="Q44" s="27">
        <f>SUM(Q5:Q43)</f>
        <v>1975</v>
      </c>
      <c r="R44" s="25"/>
      <c r="S44" s="25"/>
    </row>
    <row r="45" s="1" customFormat="1" ht="33" customHeight="1" spans="1:19">
      <c r="A45" s="32" t="s">
        <v>210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56"/>
    </row>
    <row r="46" ht="154" customHeight="1" spans="1:19">
      <c r="A46" s="15">
        <v>1</v>
      </c>
      <c r="B46" s="16" t="s">
        <v>211</v>
      </c>
      <c r="C46" s="16" t="s">
        <v>212</v>
      </c>
      <c r="D46" s="18">
        <v>42997</v>
      </c>
      <c r="E46" s="25" t="s">
        <v>213</v>
      </c>
      <c r="F46" s="19" t="s">
        <v>33</v>
      </c>
      <c r="G46" s="47">
        <v>34175.95</v>
      </c>
      <c r="H46" s="47">
        <v>15251.06</v>
      </c>
      <c r="I46" s="47">
        <v>245.100000000002</v>
      </c>
      <c r="J46" s="52" t="s">
        <v>214</v>
      </c>
      <c r="K46" s="52">
        <v>44228</v>
      </c>
      <c r="L46" s="23" t="s">
        <v>215</v>
      </c>
      <c r="M46" s="19"/>
      <c r="N46" s="19" t="s">
        <v>36</v>
      </c>
      <c r="O46" s="38" t="s">
        <v>216</v>
      </c>
      <c r="P46" s="39">
        <v>0</v>
      </c>
      <c r="Q46" s="39">
        <v>0</v>
      </c>
      <c r="R46" s="25"/>
      <c r="S46" s="57" t="s">
        <v>217</v>
      </c>
    </row>
    <row r="47" customFormat="1" ht="118" customHeight="1" spans="1:19">
      <c r="A47" s="15">
        <v>2</v>
      </c>
      <c r="B47" s="16" t="s">
        <v>218</v>
      </c>
      <c r="C47" s="16" t="s">
        <v>219</v>
      </c>
      <c r="D47" s="18">
        <v>43630</v>
      </c>
      <c r="E47" s="25" t="s">
        <v>220</v>
      </c>
      <c r="F47" s="19" t="s">
        <v>33</v>
      </c>
      <c r="G47" s="47">
        <v>12048.042151</v>
      </c>
      <c r="H47" s="47">
        <v>-24423.327849</v>
      </c>
      <c r="I47" s="47">
        <v>-27598.5</v>
      </c>
      <c r="J47" s="52">
        <v>44228</v>
      </c>
      <c r="K47" s="52">
        <v>44197</v>
      </c>
      <c r="L47" s="23" t="s">
        <v>215</v>
      </c>
      <c r="M47" s="19"/>
      <c r="N47" s="19" t="s">
        <v>36</v>
      </c>
      <c r="O47" s="38" t="s">
        <v>37</v>
      </c>
      <c r="P47" s="39">
        <v>0</v>
      </c>
      <c r="Q47" s="39">
        <v>0</v>
      </c>
      <c r="R47" s="25"/>
      <c r="S47" s="58" t="s">
        <v>221</v>
      </c>
    </row>
    <row r="48" customFormat="1" ht="83" customHeight="1" spans="1:19">
      <c r="A48" s="15">
        <v>3</v>
      </c>
      <c r="B48" s="16" t="s">
        <v>222</v>
      </c>
      <c r="C48" s="16" t="s">
        <v>223</v>
      </c>
      <c r="D48" s="18">
        <v>44116</v>
      </c>
      <c r="E48" s="25" t="s">
        <v>224</v>
      </c>
      <c r="F48" s="19" t="s">
        <v>33</v>
      </c>
      <c r="G48" s="47">
        <v>9229.4</v>
      </c>
      <c r="H48" s="47">
        <v>9229.4</v>
      </c>
      <c r="I48" s="47">
        <v>10477</v>
      </c>
      <c r="J48" s="52">
        <v>44317</v>
      </c>
      <c r="K48" s="52">
        <v>44348</v>
      </c>
      <c r="L48" s="23" t="s">
        <v>215</v>
      </c>
      <c r="M48" s="19"/>
      <c r="N48" s="19" t="s">
        <v>36</v>
      </c>
      <c r="O48" s="38" t="s">
        <v>72</v>
      </c>
      <c r="P48" s="39">
        <v>0</v>
      </c>
      <c r="Q48" s="39">
        <v>0</v>
      </c>
      <c r="R48" s="25"/>
      <c r="S48" s="58" t="s">
        <v>225</v>
      </c>
    </row>
    <row r="49" customFormat="1" ht="85" customHeight="1" spans="1:19">
      <c r="A49" s="15">
        <v>4</v>
      </c>
      <c r="B49" s="16" t="s">
        <v>226</v>
      </c>
      <c r="C49" s="16" t="s">
        <v>227</v>
      </c>
      <c r="D49" s="18">
        <v>43901</v>
      </c>
      <c r="E49" s="25" t="s">
        <v>228</v>
      </c>
      <c r="F49" s="19" t="s">
        <v>33</v>
      </c>
      <c r="G49" s="47">
        <v>12112.65</v>
      </c>
      <c r="H49" s="47">
        <v>9278.93</v>
      </c>
      <c r="I49" s="47">
        <v>10485.3</v>
      </c>
      <c r="J49" s="52">
        <v>44228</v>
      </c>
      <c r="K49" s="52">
        <v>44228</v>
      </c>
      <c r="L49" s="23" t="s">
        <v>215</v>
      </c>
      <c r="M49" s="19"/>
      <c r="N49" s="19" t="s">
        <v>36</v>
      </c>
      <c r="O49" s="38" t="s">
        <v>62</v>
      </c>
      <c r="P49" s="39">
        <v>0</v>
      </c>
      <c r="Q49" s="39">
        <v>0</v>
      </c>
      <c r="R49" s="25"/>
      <c r="S49" s="58" t="s">
        <v>229</v>
      </c>
    </row>
    <row r="50" customFormat="1" ht="117" customHeight="1" spans="1:19">
      <c r="A50" s="15">
        <v>5</v>
      </c>
      <c r="B50" s="16" t="s">
        <v>230</v>
      </c>
      <c r="C50" s="16" t="s">
        <v>231</v>
      </c>
      <c r="D50" s="18">
        <v>43707</v>
      </c>
      <c r="E50" s="25" t="s">
        <v>232</v>
      </c>
      <c r="F50" s="19" t="s">
        <v>33</v>
      </c>
      <c r="G50" s="47">
        <v>12924.48</v>
      </c>
      <c r="H50" s="47">
        <v>-3950.09</v>
      </c>
      <c r="I50" s="47">
        <v>-4579.3</v>
      </c>
      <c r="J50" s="52">
        <v>44228</v>
      </c>
      <c r="K50" s="52">
        <v>43922</v>
      </c>
      <c r="L50" s="23" t="s">
        <v>215</v>
      </c>
      <c r="M50" s="19"/>
      <c r="N50" s="19" t="s">
        <v>36</v>
      </c>
      <c r="O50" s="38" t="s">
        <v>37</v>
      </c>
      <c r="P50" s="39">
        <v>0</v>
      </c>
      <c r="Q50" s="39">
        <v>0</v>
      </c>
      <c r="R50" s="25"/>
      <c r="S50" s="58" t="s">
        <v>233</v>
      </c>
    </row>
    <row r="51" customFormat="1" ht="114" customHeight="1" spans="1:19">
      <c r="A51" s="15">
        <v>6</v>
      </c>
      <c r="B51" s="16" t="s">
        <v>234</v>
      </c>
      <c r="C51" s="16" t="s">
        <v>235</v>
      </c>
      <c r="D51" s="18">
        <v>43664</v>
      </c>
      <c r="E51" s="25" t="s">
        <v>236</v>
      </c>
      <c r="F51" s="19" t="s">
        <v>33</v>
      </c>
      <c r="G51" s="47">
        <v>18673.42</v>
      </c>
      <c r="H51" s="47">
        <v>-20916.52</v>
      </c>
      <c r="I51" s="47">
        <v>-23813.6</v>
      </c>
      <c r="J51" s="52">
        <v>44228</v>
      </c>
      <c r="K51" s="52">
        <v>43922</v>
      </c>
      <c r="L51" s="23" t="s">
        <v>215</v>
      </c>
      <c r="M51" s="19"/>
      <c r="N51" s="19" t="s">
        <v>36</v>
      </c>
      <c r="O51" s="38" t="s">
        <v>37</v>
      </c>
      <c r="P51" s="39">
        <v>0</v>
      </c>
      <c r="Q51" s="39">
        <v>0</v>
      </c>
      <c r="R51" s="25"/>
      <c r="S51" s="58" t="s">
        <v>237</v>
      </c>
    </row>
    <row r="52" customFormat="1" ht="230" customHeight="1" spans="1:19">
      <c r="A52" s="15">
        <v>7</v>
      </c>
      <c r="B52" s="16" t="s">
        <v>238</v>
      </c>
      <c r="C52" s="16" t="s">
        <v>239</v>
      </c>
      <c r="D52" s="18">
        <v>43542</v>
      </c>
      <c r="E52" s="25" t="s">
        <v>240</v>
      </c>
      <c r="F52" s="19" t="s">
        <v>241</v>
      </c>
      <c r="G52" s="47">
        <v>14991.05</v>
      </c>
      <c r="H52" s="47">
        <v>8979.84</v>
      </c>
      <c r="I52" s="47">
        <v>9683.19</v>
      </c>
      <c r="J52" s="52">
        <v>44593</v>
      </c>
      <c r="K52" s="52">
        <v>44621</v>
      </c>
      <c r="L52" s="23" t="s">
        <v>215</v>
      </c>
      <c r="M52" s="19"/>
      <c r="N52" s="19" t="s">
        <v>36</v>
      </c>
      <c r="O52" s="38" t="s">
        <v>242</v>
      </c>
      <c r="P52" s="39">
        <v>0</v>
      </c>
      <c r="Q52" s="39">
        <v>0</v>
      </c>
      <c r="R52" s="25"/>
      <c r="S52" s="58" t="s">
        <v>243</v>
      </c>
    </row>
    <row r="53" customFormat="1" ht="159" customHeight="1" spans="1:19">
      <c r="A53" s="15">
        <v>8</v>
      </c>
      <c r="B53" s="16" t="s">
        <v>244</v>
      </c>
      <c r="C53" s="16" t="s">
        <v>245</v>
      </c>
      <c r="D53" s="18">
        <v>43122</v>
      </c>
      <c r="E53" s="25" t="s">
        <v>246</v>
      </c>
      <c r="F53" s="19" t="s">
        <v>33</v>
      </c>
      <c r="G53" s="47">
        <v>10193.07</v>
      </c>
      <c r="H53" s="47">
        <v>2076.35</v>
      </c>
      <c r="I53" s="47">
        <v>2243.3</v>
      </c>
      <c r="J53" s="52">
        <v>43862</v>
      </c>
      <c r="K53" s="52">
        <v>44593</v>
      </c>
      <c r="L53" s="23" t="s">
        <v>215</v>
      </c>
      <c r="M53" s="19"/>
      <c r="N53" s="19" t="s">
        <v>36</v>
      </c>
      <c r="O53" s="38" t="s">
        <v>247</v>
      </c>
      <c r="P53" s="39">
        <v>0</v>
      </c>
      <c r="Q53" s="39">
        <v>0</v>
      </c>
      <c r="R53" s="25"/>
      <c r="S53" s="58" t="s">
        <v>248</v>
      </c>
    </row>
    <row r="54" ht="40" customHeight="1" spans="1:19">
      <c r="A54" s="26" t="s">
        <v>209</v>
      </c>
      <c r="B54" s="27"/>
      <c r="C54" s="27"/>
      <c r="D54" s="28"/>
      <c r="E54" s="27"/>
      <c r="F54" s="27"/>
      <c r="G54" s="27"/>
      <c r="H54" s="27"/>
      <c r="I54" s="27"/>
      <c r="J54" s="27"/>
      <c r="K54" s="29"/>
      <c r="L54" s="29"/>
      <c r="M54" s="27"/>
      <c r="N54" s="27"/>
      <c r="O54" s="27"/>
      <c r="P54" s="27">
        <f>SUM(P46:P53)</f>
        <v>0</v>
      </c>
      <c r="Q54" s="27">
        <f>SUM(Q46:Q53)</f>
        <v>0</v>
      </c>
      <c r="R54" s="25"/>
      <c r="S54" s="25"/>
    </row>
    <row r="55" ht="33" customHeight="1" spans="1:17">
      <c r="A55" s="35"/>
      <c r="B55" s="35"/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</sheetData>
  <autoFilter ref="A3:S54">
    <extLst/>
  </autoFilter>
  <mergeCells count="21">
    <mergeCell ref="A1:Q1"/>
    <mergeCell ref="G2:I2"/>
    <mergeCell ref="J2:K2"/>
    <mergeCell ref="A4:S4"/>
    <mergeCell ref="A44:O44"/>
    <mergeCell ref="A45:S45"/>
    <mergeCell ref="A54:O54"/>
    <mergeCell ref="A55:Q55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  <mergeCell ref="P2:P3"/>
    <mergeCell ref="Q2:Q3"/>
    <mergeCell ref="S2:S3"/>
  </mergeCells>
  <pageMargins left="0.696527777777778" right="0.66875" top="0.393055555555556" bottom="0.393055555555556" header="0.298611111111111" footer="0.298611111111111"/>
  <pageSetup paperSize="8" scale="5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view="pageBreakPreview" zoomScale="78" zoomScaleNormal="60" topLeftCell="C1" workbookViewId="0">
      <selection activeCell="K31" sqref="K31"/>
    </sheetView>
  </sheetViews>
  <sheetFormatPr defaultColWidth="9" defaultRowHeight="13.5"/>
  <cols>
    <col min="1" max="1" width="9.30833333333333" customWidth="1"/>
    <col min="2" max="2" width="20.775" customWidth="1"/>
    <col min="3" max="3" width="23.4416666666667" customWidth="1"/>
    <col min="4" max="4" width="15" style="2" customWidth="1"/>
    <col min="5" max="5" width="20.775" customWidth="1"/>
    <col min="6" max="6" width="9.85833333333333" customWidth="1"/>
    <col min="7" max="7" width="19.3083333333333" style="3" customWidth="1"/>
    <col min="8" max="8" width="15.8583333333333" style="4" customWidth="1"/>
    <col min="9" max="9" width="48.7166666666667" style="3" customWidth="1"/>
    <col min="10" max="10" width="22.1083333333333" style="3" customWidth="1"/>
    <col min="11" max="11" width="41.5" style="3" customWidth="1"/>
    <col min="12" max="12" width="13.1" style="3" customWidth="1"/>
    <col min="13" max="13" width="14.5583333333333" style="3" customWidth="1"/>
  </cols>
  <sheetData>
    <row r="1" ht="49" customHeight="1" spans="1:13">
      <c r="A1" s="5" t="s">
        <v>249</v>
      </c>
      <c r="B1" s="5"/>
      <c r="C1" s="5"/>
      <c r="D1" s="6"/>
      <c r="E1" s="5"/>
      <c r="F1" s="5"/>
      <c r="G1" s="5"/>
      <c r="H1" s="7"/>
      <c r="I1" s="5"/>
      <c r="J1" s="5"/>
      <c r="K1" s="5"/>
      <c r="L1" s="5"/>
      <c r="M1" s="5"/>
    </row>
    <row r="2" ht="34" customHeight="1" spans="1:13">
      <c r="A2" s="8" t="s">
        <v>250</v>
      </c>
      <c r="B2" s="8"/>
      <c r="C2" s="8"/>
      <c r="D2" s="9"/>
      <c r="E2" s="8"/>
      <c r="F2" s="8"/>
      <c r="G2" s="10"/>
      <c r="H2" s="11"/>
      <c r="I2" s="10"/>
      <c r="J2" s="10"/>
      <c r="K2" s="10"/>
      <c r="L2" s="10"/>
      <c r="M2" s="10"/>
    </row>
    <row r="3" ht="45" spans="1:13">
      <c r="A3" s="12" t="s">
        <v>1</v>
      </c>
      <c r="B3" s="12" t="s">
        <v>2</v>
      </c>
      <c r="C3" s="12" t="s">
        <v>12</v>
      </c>
      <c r="D3" s="13" t="s">
        <v>13</v>
      </c>
      <c r="E3" s="12" t="s">
        <v>14</v>
      </c>
      <c r="F3" s="12" t="s">
        <v>15</v>
      </c>
      <c r="G3" s="12" t="s">
        <v>251</v>
      </c>
      <c r="H3" s="14" t="s">
        <v>252</v>
      </c>
      <c r="I3" s="12" t="s">
        <v>18</v>
      </c>
      <c r="J3" s="12" t="s">
        <v>19</v>
      </c>
      <c r="K3" s="37" t="s">
        <v>20</v>
      </c>
      <c r="L3" s="12" t="s">
        <v>21</v>
      </c>
      <c r="M3" s="12" t="s">
        <v>253</v>
      </c>
    </row>
    <row r="4" ht="56" customHeight="1" spans="1:13">
      <c r="A4" s="15">
        <v>1</v>
      </c>
      <c r="B4" s="16" t="s">
        <v>254</v>
      </c>
      <c r="C4" s="17" t="s">
        <v>255</v>
      </c>
      <c r="D4" s="18">
        <v>43847</v>
      </c>
      <c r="E4" s="16" t="s">
        <v>256</v>
      </c>
      <c r="F4" s="19" t="s">
        <v>257</v>
      </c>
      <c r="G4" s="20">
        <v>5.84</v>
      </c>
      <c r="H4" s="21">
        <v>44013</v>
      </c>
      <c r="I4" s="19" t="s">
        <v>51</v>
      </c>
      <c r="J4" s="19" t="s">
        <v>36</v>
      </c>
      <c r="K4" s="38" t="str">
        <f>VLOOKUP(B4,[1]Sheet1!$B:$F,5,0)</f>
        <v>1.2020年6月月度申请入统。
2.2020年7月报送2020年6月统计月报。</v>
      </c>
      <c r="L4" s="39">
        <v>200</v>
      </c>
      <c r="M4" s="39">
        <v>100</v>
      </c>
    </row>
    <row r="5" ht="58" customHeight="1" spans="1:13">
      <c r="A5" s="15">
        <v>2</v>
      </c>
      <c r="B5" s="16" t="s">
        <v>258</v>
      </c>
      <c r="C5" s="17" t="s">
        <v>259</v>
      </c>
      <c r="D5" s="18">
        <v>43993</v>
      </c>
      <c r="E5" s="16" t="s">
        <v>260</v>
      </c>
      <c r="F5" s="19" t="s">
        <v>257</v>
      </c>
      <c r="G5" s="20">
        <v>21.08</v>
      </c>
      <c r="H5" s="21">
        <v>44166</v>
      </c>
      <c r="I5" s="19" t="s">
        <v>51</v>
      </c>
      <c r="J5" s="19" t="s">
        <v>36</v>
      </c>
      <c r="K5" s="38" t="str">
        <f>VLOOKUP(B5,[1]Sheet1!$B:$F,5,0)</f>
        <v>1.2020年11月月度申请入统。
2.2020年12月报送2020年11月统计月报。</v>
      </c>
      <c r="L5" s="39">
        <v>200</v>
      </c>
      <c r="M5" s="39">
        <v>100</v>
      </c>
    </row>
    <row r="6" ht="60" customHeight="1" spans="1:13">
      <c r="A6" s="15">
        <v>3</v>
      </c>
      <c r="B6" s="16" t="s">
        <v>261</v>
      </c>
      <c r="C6" s="17" t="s">
        <v>262</v>
      </c>
      <c r="D6" s="18">
        <v>43910</v>
      </c>
      <c r="E6" s="16" t="s">
        <v>263</v>
      </c>
      <c r="F6" s="19" t="s">
        <v>257</v>
      </c>
      <c r="G6" s="22">
        <v>3.65</v>
      </c>
      <c r="H6" s="23">
        <v>44105</v>
      </c>
      <c r="I6" s="19" t="s">
        <v>34</v>
      </c>
      <c r="J6" s="19" t="s">
        <v>36</v>
      </c>
      <c r="K6" s="38" t="str">
        <f>VLOOKUP(B6,[1]Sheet1!$B:$F,5,0)</f>
        <v>1.2020年9月月度申请入统。
2.2020年10月报送2020年9月统计月报。</v>
      </c>
      <c r="L6" s="39">
        <v>100</v>
      </c>
      <c r="M6" s="39">
        <v>50</v>
      </c>
    </row>
    <row r="7" ht="58" customHeight="1" spans="1:13">
      <c r="A7" s="15">
        <v>4</v>
      </c>
      <c r="B7" s="16" t="s">
        <v>264</v>
      </c>
      <c r="C7" s="16" t="s">
        <v>265</v>
      </c>
      <c r="D7" s="18">
        <v>43973</v>
      </c>
      <c r="E7" s="16" t="s">
        <v>266</v>
      </c>
      <c r="F7" s="19" t="s">
        <v>257</v>
      </c>
      <c r="G7" s="20">
        <v>5.05</v>
      </c>
      <c r="H7" s="21">
        <v>44075</v>
      </c>
      <c r="I7" s="19" t="s">
        <v>51</v>
      </c>
      <c r="J7" s="19" t="s">
        <v>36</v>
      </c>
      <c r="K7" s="38" t="str">
        <f>VLOOKUP(B7,[1]Sheet1!$B:$F,5,0)</f>
        <v>1.2020年8月月度申请入统。
2.2020年9月报送2020年8月统计月报。</v>
      </c>
      <c r="L7" s="39">
        <v>200</v>
      </c>
      <c r="M7" s="39">
        <v>100</v>
      </c>
    </row>
    <row r="8" ht="58" customHeight="1" spans="1:13">
      <c r="A8" s="15">
        <v>5</v>
      </c>
      <c r="B8" s="16" t="s">
        <v>267</v>
      </c>
      <c r="C8" s="17" t="s">
        <v>268</v>
      </c>
      <c r="D8" s="18">
        <v>42839</v>
      </c>
      <c r="E8" s="16" t="s">
        <v>269</v>
      </c>
      <c r="F8" s="19" t="s">
        <v>257</v>
      </c>
      <c r="G8" s="20">
        <v>26.73</v>
      </c>
      <c r="H8" s="23">
        <v>43831</v>
      </c>
      <c r="I8" s="19" t="s">
        <v>51</v>
      </c>
      <c r="J8" s="19" t="s">
        <v>36</v>
      </c>
      <c r="K8" s="38" t="str">
        <f>VLOOKUP(B8,[1]Sheet1!$B:$F,5,0)</f>
        <v>1.2019年年度申请入统。
2.2020年1月报送2019年统计年报。</v>
      </c>
      <c r="L8" s="39">
        <v>200</v>
      </c>
      <c r="M8" s="39">
        <v>100</v>
      </c>
    </row>
    <row r="9" ht="58" customHeight="1" spans="1:13">
      <c r="A9" s="15">
        <v>6</v>
      </c>
      <c r="B9" s="16" t="s">
        <v>270</v>
      </c>
      <c r="C9" s="17" t="s">
        <v>271</v>
      </c>
      <c r="D9" s="18">
        <v>43896</v>
      </c>
      <c r="E9" s="16" t="s">
        <v>272</v>
      </c>
      <c r="F9" s="19" t="s">
        <v>257</v>
      </c>
      <c r="G9" s="20">
        <v>29.41</v>
      </c>
      <c r="H9" s="21">
        <v>44013</v>
      </c>
      <c r="I9" s="19" t="s">
        <v>51</v>
      </c>
      <c r="J9" s="19" t="s">
        <v>36</v>
      </c>
      <c r="K9" s="38" t="str">
        <f>VLOOKUP(B9,[1]Sheet1!$B:$F,5,0)</f>
        <v>1.2020年6月月度申请入统。
2.2020年7月报送2020年6月统计月报。</v>
      </c>
      <c r="L9" s="39">
        <v>200</v>
      </c>
      <c r="M9" s="39">
        <v>100</v>
      </c>
    </row>
    <row r="10" ht="58" customHeight="1" spans="1:13">
      <c r="A10" s="15">
        <v>7</v>
      </c>
      <c r="B10" s="16" t="s">
        <v>273</v>
      </c>
      <c r="C10" s="17" t="s">
        <v>274</v>
      </c>
      <c r="D10" s="18">
        <v>44064</v>
      </c>
      <c r="E10" s="16" t="s">
        <v>275</v>
      </c>
      <c r="F10" s="19" t="s">
        <v>257</v>
      </c>
      <c r="G10" s="20">
        <v>1.01</v>
      </c>
      <c r="H10" s="21">
        <v>44136</v>
      </c>
      <c r="I10" s="19" t="s">
        <v>41</v>
      </c>
      <c r="J10" s="19" t="s">
        <v>36</v>
      </c>
      <c r="K10" s="38" t="str">
        <f>VLOOKUP(B10,[1]Sheet1!$B:$F,5,0)</f>
        <v>1.2020年11月月度申请入统。
2.2020年12月报送2020年11月统计月报。</v>
      </c>
      <c r="L10" s="39">
        <v>50</v>
      </c>
      <c r="M10" s="39">
        <v>25</v>
      </c>
    </row>
    <row r="11" ht="58" customHeight="1" spans="1:13">
      <c r="A11" s="15">
        <v>8</v>
      </c>
      <c r="B11" s="16" t="s">
        <v>276</v>
      </c>
      <c r="C11" s="17" t="s">
        <v>277</v>
      </c>
      <c r="D11" s="18">
        <v>43218</v>
      </c>
      <c r="E11" s="16" t="s">
        <v>278</v>
      </c>
      <c r="F11" s="19" t="s">
        <v>257</v>
      </c>
      <c r="G11" s="20">
        <v>2.3</v>
      </c>
      <c r="H11" s="21">
        <v>43862</v>
      </c>
      <c r="I11" s="19" t="s">
        <v>41</v>
      </c>
      <c r="J11" s="19" t="s">
        <v>36</v>
      </c>
      <c r="K11" s="38" t="str">
        <f>VLOOKUP(B11,[1]Sheet1!$B:$F,5,0)</f>
        <v>1.2019年年度申请入统。
2.2020年1月报送2019年统计年报。</v>
      </c>
      <c r="L11" s="39">
        <v>50</v>
      </c>
      <c r="M11" s="39">
        <v>25</v>
      </c>
    </row>
    <row r="12" ht="58" customHeight="1" spans="1:13">
      <c r="A12" s="15">
        <v>9</v>
      </c>
      <c r="B12" s="16" t="s">
        <v>279</v>
      </c>
      <c r="C12" s="16" t="s">
        <v>280</v>
      </c>
      <c r="D12" s="18">
        <v>43682</v>
      </c>
      <c r="E12" s="16" t="s">
        <v>281</v>
      </c>
      <c r="F12" s="19" t="s">
        <v>257</v>
      </c>
      <c r="G12" s="20">
        <v>5.47</v>
      </c>
      <c r="H12" s="21">
        <v>44136</v>
      </c>
      <c r="I12" s="19" t="s">
        <v>51</v>
      </c>
      <c r="J12" s="19" t="s">
        <v>36</v>
      </c>
      <c r="K12" s="38" t="str">
        <f>VLOOKUP(B12,[1]Sheet1!$B:$F,5,0)</f>
        <v>1.2020年11月月度申请入统。
2.2020年12月报送2020年11月统计月报。</v>
      </c>
      <c r="L12" s="39">
        <v>200</v>
      </c>
      <c r="M12" s="39">
        <v>100</v>
      </c>
    </row>
    <row r="13" ht="58" customHeight="1" spans="1:13">
      <c r="A13" s="15">
        <v>10</v>
      </c>
      <c r="B13" s="16" t="s">
        <v>282</v>
      </c>
      <c r="C13" s="17" t="s">
        <v>283</v>
      </c>
      <c r="D13" s="18">
        <v>43924</v>
      </c>
      <c r="E13" s="16" t="s">
        <v>284</v>
      </c>
      <c r="F13" s="19" t="s">
        <v>257</v>
      </c>
      <c r="G13" s="20">
        <v>1.16</v>
      </c>
      <c r="H13" s="21">
        <v>43922</v>
      </c>
      <c r="I13" s="19" t="s">
        <v>41</v>
      </c>
      <c r="J13" s="19" t="s">
        <v>36</v>
      </c>
      <c r="K13" s="38" t="str">
        <f>VLOOKUP(B13,[1]Sheet1!$B:$F,5,0)</f>
        <v>1.2020年11月月度申请入统。
2.2020年12月报送2020年11月统计月报。</v>
      </c>
      <c r="L13" s="39">
        <v>50</v>
      </c>
      <c r="M13" s="39">
        <v>25</v>
      </c>
    </row>
    <row r="14" ht="58" customHeight="1" spans="1:13">
      <c r="A14" s="15">
        <v>11</v>
      </c>
      <c r="B14" s="16" t="s">
        <v>285</v>
      </c>
      <c r="C14" s="24" t="s">
        <v>286</v>
      </c>
      <c r="D14" s="18">
        <v>43924</v>
      </c>
      <c r="E14" s="16" t="s">
        <v>287</v>
      </c>
      <c r="F14" s="19" t="s">
        <v>257</v>
      </c>
      <c r="G14" s="20">
        <v>2.62</v>
      </c>
      <c r="H14" s="21">
        <v>43922</v>
      </c>
      <c r="I14" s="19" t="s">
        <v>41</v>
      </c>
      <c r="J14" s="19" t="s">
        <v>36</v>
      </c>
      <c r="K14" s="38" t="str">
        <f>VLOOKUP(B14,[1]Sheet1!$B:$F,5,0)</f>
        <v>1.2020年11月月度申请入统。
2.2020年12月报送2020年11月统计月报。</v>
      </c>
      <c r="L14" s="39">
        <v>50</v>
      </c>
      <c r="M14" s="39">
        <v>25</v>
      </c>
    </row>
    <row r="15" ht="56" customHeight="1" spans="1:13">
      <c r="A15" s="15">
        <v>12</v>
      </c>
      <c r="B15" s="16" t="s">
        <v>288</v>
      </c>
      <c r="C15" s="16" t="s">
        <v>289</v>
      </c>
      <c r="D15" s="18">
        <v>43291</v>
      </c>
      <c r="E15" s="16" t="s">
        <v>290</v>
      </c>
      <c r="F15" s="19" t="s">
        <v>257</v>
      </c>
      <c r="G15" s="22">
        <v>7</v>
      </c>
      <c r="H15" s="21">
        <v>43862</v>
      </c>
      <c r="I15" s="19" t="s">
        <v>51</v>
      </c>
      <c r="J15" s="19" t="s">
        <v>36</v>
      </c>
      <c r="K15" s="38" t="str">
        <f>VLOOKUP(B15,[1]Sheet1!$B:$F,5,0)</f>
        <v>1.2019年年度申请入统。
2.2020年1月报送2019年统计年报。</v>
      </c>
      <c r="L15" s="39">
        <v>200</v>
      </c>
      <c r="M15" s="39">
        <v>100</v>
      </c>
    </row>
    <row r="16" ht="58" customHeight="1" spans="1:13">
      <c r="A16" s="15">
        <v>13</v>
      </c>
      <c r="B16" s="16" t="s">
        <v>291</v>
      </c>
      <c r="C16" s="17" t="s">
        <v>292</v>
      </c>
      <c r="D16" s="18">
        <v>43238</v>
      </c>
      <c r="E16" s="16" t="s">
        <v>293</v>
      </c>
      <c r="F16" s="19" t="s">
        <v>257</v>
      </c>
      <c r="G16" s="22">
        <v>1.02</v>
      </c>
      <c r="H16" s="21">
        <v>43862</v>
      </c>
      <c r="I16" s="19" t="s">
        <v>41</v>
      </c>
      <c r="J16" s="19" t="s">
        <v>36</v>
      </c>
      <c r="K16" s="38" t="str">
        <f>VLOOKUP(B16,[1]Sheet1!$B:$F,5,0)</f>
        <v>1.2019年年度申请入统。
2.2020年1月报送2019年统计年报。</v>
      </c>
      <c r="L16" s="39">
        <v>50</v>
      </c>
      <c r="M16" s="39">
        <v>25</v>
      </c>
    </row>
    <row r="17" ht="58" customHeight="1" spans="1:13">
      <c r="A17" s="15">
        <v>14</v>
      </c>
      <c r="B17" s="16" t="s">
        <v>294</v>
      </c>
      <c r="C17" s="16" t="s">
        <v>295</v>
      </c>
      <c r="D17" s="18">
        <v>43847</v>
      </c>
      <c r="E17" s="16" t="s">
        <v>296</v>
      </c>
      <c r="F17" s="19" t="s">
        <v>257</v>
      </c>
      <c r="G17" s="22">
        <v>5.25</v>
      </c>
      <c r="H17" s="23">
        <v>44013</v>
      </c>
      <c r="I17" s="19" t="s">
        <v>51</v>
      </c>
      <c r="J17" s="19" t="s">
        <v>36</v>
      </c>
      <c r="K17" s="38" t="str">
        <f>VLOOKUP(B17,[1]Sheet1!$B:$F,5,0)</f>
        <v>1.2020年6月月度申请入统。
2.2020年7月报送2020年6月统计月报。</v>
      </c>
      <c r="L17" s="39">
        <v>200</v>
      </c>
      <c r="M17" s="39">
        <v>100</v>
      </c>
    </row>
    <row r="18" ht="58" customHeight="1" spans="1:13">
      <c r="A18" s="15">
        <v>15</v>
      </c>
      <c r="B18" s="16" t="s">
        <v>297</v>
      </c>
      <c r="C18" s="16" t="s">
        <v>298</v>
      </c>
      <c r="D18" s="18">
        <v>44010</v>
      </c>
      <c r="E18" s="16" t="s">
        <v>299</v>
      </c>
      <c r="F18" s="19" t="s">
        <v>257</v>
      </c>
      <c r="G18" s="22">
        <v>5.75</v>
      </c>
      <c r="H18" s="23">
        <v>44136</v>
      </c>
      <c r="I18" s="19" t="s">
        <v>51</v>
      </c>
      <c r="J18" s="19" t="s">
        <v>36</v>
      </c>
      <c r="K18" s="38" t="str">
        <f>VLOOKUP(B18,[1]Sheet1!$B:$F,5,0)</f>
        <v>1.2020年11月月度申请入统。
2.2020年12月报送2020年11月统计月报。</v>
      </c>
      <c r="L18" s="39">
        <v>200</v>
      </c>
      <c r="M18" s="39">
        <v>100</v>
      </c>
    </row>
    <row r="19" ht="58" customHeight="1" spans="1:13">
      <c r="A19" s="15">
        <v>16</v>
      </c>
      <c r="B19" s="16" t="s">
        <v>300</v>
      </c>
      <c r="C19" s="16" t="s">
        <v>301</v>
      </c>
      <c r="D19" s="18">
        <v>43132</v>
      </c>
      <c r="E19" s="16" t="s">
        <v>302</v>
      </c>
      <c r="F19" s="19" t="s">
        <v>257</v>
      </c>
      <c r="G19" s="22">
        <v>4.05</v>
      </c>
      <c r="H19" s="23">
        <v>43891</v>
      </c>
      <c r="I19" s="19" t="s">
        <v>34</v>
      </c>
      <c r="J19" s="19" t="s">
        <v>36</v>
      </c>
      <c r="K19" s="38" t="str">
        <f>VLOOKUP(B19,[1]Sheet1!$B:$F,5,0)</f>
        <v>1.2019年年度申请入统。
2.2020年1月报送2019年统计年报。</v>
      </c>
      <c r="L19" s="39">
        <v>100</v>
      </c>
      <c r="M19" s="39">
        <v>50</v>
      </c>
    </row>
    <row r="20" ht="58" customHeight="1" spans="1:13">
      <c r="A20" s="15">
        <v>17</v>
      </c>
      <c r="B20" s="16" t="s">
        <v>303</v>
      </c>
      <c r="C20" s="16" t="s">
        <v>304</v>
      </c>
      <c r="D20" s="18">
        <v>42837</v>
      </c>
      <c r="E20" s="16" t="s">
        <v>305</v>
      </c>
      <c r="F20" s="19" t="s">
        <v>257</v>
      </c>
      <c r="G20" s="22">
        <v>1.14</v>
      </c>
      <c r="H20" s="23">
        <v>43891</v>
      </c>
      <c r="I20" s="19" t="s">
        <v>41</v>
      </c>
      <c r="J20" s="19" t="s">
        <v>36</v>
      </c>
      <c r="K20" s="38" t="str">
        <f>VLOOKUP(B20,[1]Sheet1!$B:$F,5,0)</f>
        <v>1.2019年年度申请入统。
2.2020年1月报送2019年统计年报。</v>
      </c>
      <c r="L20" s="39">
        <v>50</v>
      </c>
      <c r="M20" s="39">
        <v>25</v>
      </c>
    </row>
    <row r="21" ht="58" customHeight="1" spans="1:13">
      <c r="A21" s="15">
        <v>18</v>
      </c>
      <c r="B21" s="16" t="s">
        <v>306</v>
      </c>
      <c r="C21" s="16" t="s">
        <v>307</v>
      </c>
      <c r="D21" s="18">
        <v>43305</v>
      </c>
      <c r="E21" s="16" t="s">
        <v>308</v>
      </c>
      <c r="F21" s="19" t="s">
        <v>309</v>
      </c>
      <c r="G21" s="22">
        <v>1.15</v>
      </c>
      <c r="H21" s="21">
        <v>43862</v>
      </c>
      <c r="I21" s="19" t="s">
        <v>310</v>
      </c>
      <c r="J21" s="19" t="s">
        <v>36</v>
      </c>
      <c r="K21" s="38" t="str">
        <f>VLOOKUP(B21,[1]Sheet1!$B:$F,5,0)</f>
        <v>1.2019年年度申请入统。
2.2020年1月报送2019年统计年报。</v>
      </c>
      <c r="L21" s="39">
        <v>200</v>
      </c>
      <c r="M21" s="39">
        <v>100</v>
      </c>
    </row>
    <row r="22" ht="58" customHeight="1" spans="1:13">
      <c r="A22" s="15">
        <v>19</v>
      </c>
      <c r="B22" s="16" t="s">
        <v>311</v>
      </c>
      <c r="C22" s="16" t="s">
        <v>312</v>
      </c>
      <c r="D22" s="18">
        <v>43663</v>
      </c>
      <c r="E22" s="16" t="s">
        <v>313</v>
      </c>
      <c r="F22" s="19" t="s">
        <v>309</v>
      </c>
      <c r="G22" s="22">
        <v>0.15</v>
      </c>
      <c r="H22" s="23">
        <v>44013</v>
      </c>
      <c r="I22" s="19" t="s">
        <v>314</v>
      </c>
      <c r="J22" s="19" t="s">
        <v>36</v>
      </c>
      <c r="K22" s="38" t="str">
        <f>VLOOKUP(B22,[1]Sheet1!$B:$F,5,0)</f>
        <v>1.2020年6月月度申请入统。
2.2020年7月报送2020年6月统计月报。</v>
      </c>
      <c r="L22" s="39">
        <v>50</v>
      </c>
      <c r="M22" s="39">
        <v>25</v>
      </c>
    </row>
    <row r="23" ht="58" customHeight="1" spans="1:13">
      <c r="A23" s="15">
        <v>20</v>
      </c>
      <c r="B23" s="16" t="s">
        <v>315</v>
      </c>
      <c r="C23" s="16" t="s">
        <v>316</v>
      </c>
      <c r="D23" s="18">
        <v>43019</v>
      </c>
      <c r="E23" s="16" t="s">
        <v>317</v>
      </c>
      <c r="F23" s="19" t="s">
        <v>257</v>
      </c>
      <c r="G23" s="22">
        <v>1.23</v>
      </c>
      <c r="H23" s="23">
        <v>43831</v>
      </c>
      <c r="I23" s="19" t="s">
        <v>41</v>
      </c>
      <c r="J23" s="19" t="s">
        <v>36</v>
      </c>
      <c r="K23" s="38" t="str">
        <f>VLOOKUP(B23,[1]Sheet1!$B:$F,5,0)</f>
        <v>1.2019年年度申请入统。
2.2020年1月报送2019年统计年报。</v>
      </c>
      <c r="L23" s="39">
        <v>50</v>
      </c>
      <c r="M23" s="39">
        <v>25</v>
      </c>
    </row>
    <row r="24" ht="58" customHeight="1" spans="1:13">
      <c r="A24" s="15">
        <v>21</v>
      </c>
      <c r="B24" s="16" t="s">
        <v>318</v>
      </c>
      <c r="C24" s="16" t="s">
        <v>319</v>
      </c>
      <c r="D24" s="18">
        <v>43775</v>
      </c>
      <c r="E24" s="16" t="s">
        <v>320</v>
      </c>
      <c r="F24" s="19" t="s">
        <v>257</v>
      </c>
      <c r="G24" s="22">
        <v>1.03</v>
      </c>
      <c r="H24" s="23">
        <v>44013</v>
      </c>
      <c r="I24" s="19" t="s">
        <v>41</v>
      </c>
      <c r="J24" s="19" t="s">
        <v>36</v>
      </c>
      <c r="K24" s="38" t="str">
        <f>VLOOKUP(B24,[1]Sheet1!$B:$F,5,0)</f>
        <v>1.2020年7月月度申请入统。
2.2020年8月报送2020年7月统计月报。</v>
      </c>
      <c r="L24" s="39">
        <v>50</v>
      </c>
      <c r="M24" s="39">
        <v>25</v>
      </c>
    </row>
    <row r="25" ht="58" customHeight="1" spans="1:13">
      <c r="A25" s="15">
        <v>22</v>
      </c>
      <c r="B25" s="16" t="s">
        <v>321</v>
      </c>
      <c r="C25" s="16" t="s">
        <v>322</v>
      </c>
      <c r="D25" s="18">
        <v>43294</v>
      </c>
      <c r="E25" s="16" t="s">
        <v>323</v>
      </c>
      <c r="F25" s="19" t="s">
        <v>257</v>
      </c>
      <c r="G25" s="22">
        <v>1.57</v>
      </c>
      <c r="H25" s="23">
        <v>43891</v>
      </c>
      <c r="I25" s="19" t="s">
        <v>41</v>
      </c>
      <c r="J25" s="19" t="s">
        <v>36</v>
      </c>
      <c r="K25" s="38" t="str">
        <f>VLOOKUP(B25,[1]Sheet1!$B:$F,5,0)</f>
        <v>1.2019年年度申请入统。
2.2020年1月报送2019年统计年报。</v>
      </c>
      <c r="L25" s="39">
        <v>50</v>
      </c>
      <c r="M25" s="39">
        <v>25</v>
      </c>
    </row>
    <row r="26" ht="58" customHeight="1" spans="1:13">
      <c r="A26" s="15">
        <v>23</v>
      </c>
      <c r="B26" s="16" t="s">
        <v>324</v>
      </c>
      <c r="C26" s="16" t="s">
        <v>325</v>
      </c>
      <c r="D26" s="18">
        <v>42740</v>
      </c>
      <c r="E26" s="25" t="s">
        <v>326</v>
      </c>
      <c r="F26" s="19" t="s">
        <v>257</v>
      </c>
      <c r="G26" s="22">
        <v>2.03</v>
      </c>
      <c r="H26" s="23">
        <v>43831</v>
      </c>
      <c r="I26" s="19" t="s">
        <v>41</v>
      </c>
      <c r="J26" s="19" t="s">
        <v>36</v>
      </c>
      <c r="K26" s="38" t="str">
        <f>VLOOKUP(B26,[1]Sheet1!$B:$F,5,0)</f>
        <v>1.2019年年度申请入统。
2.2020年1月报送2019年统计年报。</v>
      </c>
      <c r="L26" s="39">
        <v>50</v>
      </c>
      <c r="M26" s="39">
        <v>25</v>
      </c>
    </row>
    <row r="27" ht="58" customHeight="1" spans="1:13">
      <c r="A27" s="15">
        <v>24</v>
      </c>
      <c r="B27" s="16" t="s">
        <v>327</v>
      </c>
      <c r="C27" s="16" t="s">
        <v>328</v>
      </c>
      <c r="D27" s="18">
        <v>43130</v>
      </c>
      <c r="E27" s="16" t="s">
        <v>329</v>
      </c>
      <c r="F27" s="19" t="s">
        <v>257</v>
      </c>
      <c r="G27" s="22">
        <v>17.84</v>
      </c>
      <c r="H27" s="23">
        <v>43862</v>
      </c>
      <c r="I27" s="19" t="s">
        <v>51</v>
      </c>
      <c r="J27" s="19" t="s">
        <v>36</v>
      </c>
      <c r="K27" s="38" t="str">
        <f>VLOOKUP(B27,[1]Sheet1!$B:$F,5,0)</f>
        <v>1.2019年年度申请入统。
2.2020年1月报送2019年统计年报。</v>
      </c>
      <c r="L27" s="39">
        <v>200</v>
      </c>
      <c r="M27" s="39">
        <v>100</v>
      </c>
    </row>
    <row r="28" ht="58" customHeight="1" spans="1:13">
      <c r="A28" s="15">
        <v>25</v>
      </c>
      <c r="B28" s="16" t="s">
        <v>330</v>
      </c>
      <c r="C28" s="16" t="s">
        <v>331</v>
      </c>
      <c r="D28" s="18">
        <v>43886</v>
      </c>
      <c r="E28" s="16" t="s">
        <v>332</v>
      </c>
      <c r="F28" s="19" t="s">
        <v>257</v>
      </c>
      <c r="G28" s="22">
        <v>4.18</v>
      </c>
      <c r="H28" s="23">
        <v>44105</v>
      </c>
      <c r="I28" s="19" t="s">
        <v>34</v>
      </c>
      <c r="J28" s="19" t="s">
        <v>36</v>
      </c>
      <c r="K28" s="38" t="str">
        <f>VLOOKUP(B28,[1]Sheet1!$B:$F,5,0)</f>
        <v>1.2020年10月月度申请入统。
2.2020年11月报送2020年10月统计月报。</v>
      </c>
      <c r="L28" s="39">
        <v>100</v>
      </c>
      <c r="M28" s="39">
        <v>50</v>
      </c>
    </row>
    <row r="29" ht="19.5" spans="1:13">
      <c r="A29" s="26" t="s">
        <v>209</v>
      </c>
      <c r="B29" s="27"/>
      <c r="C29" s="27"/>
      <c r="D29" s="28"/>
      <c r="E29" s="27"/>
      <c r="F29" s="27"/>
      <c r="G29" s="27"/>
      <c r="H29" s="29"/>
      <c r="I29" s="27"/>
      <c r="J29" s="27"/>
      <c r="K29" s="38"/>
      <c r="L29" s="27">
        <f>SUM(L4:L28)</f>
        <v>3050</v>
      </c>
      <c r="M29" s="27">
        <f>SUM(M4:M28)</f>
        <v>1525</v>
      </c>
    </row>
    <row r="30" s="1" customFormat="1" ht="20.1" customHeight="1" spans="1:15">
      <c r="A30" s="30" t="s">
        <v>333</v>
      </c>
      <c r="B30" s="30"/>
      <c r="C30" s="30"/>
      <c r="D30" s="31"/>
      <c r="E30" s="30"/>
      <c r="F30" s="32"/>
      <c r="G30" s="33"/>
      <c r="H30" s="34"/>
      <c r="I30" s="33"/>
      <c r="J30" s="40"/>
      <c r="K30" s="38"/>
      <c r="L30" s="40"/>
      <c r="M30" s="40"/>
      <c r="N30"/>
      <c r="O30"/>
    </row>
    <row r="31" ht="105" spans="1:13">
      <c r="A31" s="15">
        <v>1</v>
      </c>
      <c r="B31" s="16" t="s">
        <v>211</v>
      </c>
      <c r="C31" s="16" t="s">
        <v>334</v>
      </c>
      <c r="D31" s="18">
        <v>42997</v>
      </c>
      <c r="E31" s="25" t="s">
        <v>213</v>
      </c>
      <c r="F31" s="19" t="s">
        <v>257</v>
      </c>
      <c r="G31" s="22">
        <v>1.89</v>
      </c>
      <c r="H31" s="23">
        <v>43862</v>
      </c>
      <c r="I31" s="19"/>
      <c r="J31" s="19"/>
      <c r="K31" s="38" t="str">
        <f>VLOOKUP(B31,[1]Sheet1!$B:$F,5,0)</f>
        <v>1.2019年年度以服务业申请入统。
2.为转专业单位，原为服务业，后转为批发业。
3.2020年1月以服务业专业报送2019年统计年报。
4.2021年1月以批发业专业报送2020年统计年报。</v>
      </c>
      <c r="L31" s="39"/>
      <c r="M31" s="39"/>
    </row>
    <row r="32" ht="19.5" spans="1:13">
      <c r="A32" s="26" t="s">
        <v>209</v>
      </c>
      <c r="B32" s="27"/>
      <c r="C32" s="27"/>
      <c r="D32" s="28"/>
      <c r="E32" s="27"/>
      <c r="F32" s="27"/>
      <c r="G32" s="27"/>
      <c r="H32" s="29"/>
      <c r="I32" s="27"/>
      <c r="J32" s="27"/>
      <c r="K32" s="27"/>
      <c r="L32" s="27"/>
      <c r="M32" s="27"/>
    </row>
    <row r="33" ht="31" customHeight="1" spans="1:13">
      <c r="A33" s="35" t="s">
        <v>335</v>
      </c>
      <c r="B33" s="35"/>
      <c r="C33" s="35"/>
      <c r="D33" s="36"/>
      <c r="E33" s="35"/>
      <c r="F33" s="35"/>
      <c r="G33" s="35"/>
      <c r="H33" s="35"/>
      <c r="I33" s="35"/>
      <c r="J33" s="35"/>
      <c r="K33" s="35"/>
      <c r="L33" s="35"/>
      <c r="M33" s="35"/>
    </row>
  </sheetData>
  <autoFilter ref="A3:O33">
    <extLst/>
  </autoFilter>
  <mergeCells count="4">
    <mergeCell ref="A1:M1"/>
    <mergeCell ref="A2:M2"/>
    <mergeCell ref="A32:K32"/>
    <mergeCell ref="A33:M33"/>
  </mergeCells>
  <pageMargins left="0.696527777777778" right="0.66875" top="0.393055555555556" bottom="0.393055555555556" header="0.298611111111111" footer="0.298611111111111"/>
  <pageSetup paperSize="8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您的公司名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2022年落户奖</vt:lpstr>
      <vt:lpstr>2021年落户奖 (3)</vt:lpstr>
      <vt:lpstr>2021年落户奖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张清妍</dc:creator>
  <cp:lastModifiedBy>燃燃</cp:lastModifiedBy>
  <dcterms:created xsi:type="dcterms:W3CDTF">2018-11-01T03:04:00Z</dcterms:created>
  <cp:lastPrinted>2018-11-06T01:39:00Z</cp:lastPrinted>
  <dcterms:modified xsi:type="dcterms:W3CDTF">2023-01-09T02:54:39Z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B35FFC254B94449885E60BFC13EEEC03</vt:lpwstr>
  </property>
</Properties>
</file>